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e10431d0541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Zadání" sheetId="1" r:id="Rcf158254623549d4"/>
    <x:sheet xmlns:r="http://schemas.openxmlformats.org/officeDocument/2006/relationships" name="Směny" sheetId="2" r:id="R85a505c8cc244601"/>
    <x:sheet xmlns:r="http://schemas.openxmlformats.org/officeDocument/2006/relationships" name="Obchod" sheetId="3" r:id="R14e1c8d546804735"/>
    <x:sheet xmlns:r="http://schemas.openxmlformats.org/officeDocument/2006/relationships" name="Události" sheetId="4" r:id="R3df1aeda4c814883"/>
    <x:sheet xmlns:r="http://schemas.openxmlformats.org/officeDocument/2006/relationships" name="Pro lektora" sheetId="5" r:id="Ra633c48adbb547e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.mm.yyyy"/>
    <x:numFmt numFmtId="201" formatCode="0.0"/>
    <x:numFmt numFmtId="202" formatCode="#,##0"/>
    <x:numFmt numFmtId="203" formatCode="0.0%"/>
    <x:numFmt numFmtId="204" formatCode="0.00"/>
  </x:numFmts>
  <x:fonts count="4">
    <x:font>
      <x:sz val="11"/>
      <x:name val="Carlito"/>
    </x:font>
    <x:font>
      <x:b/>
      <x:sz val="16"/>
      <x:color rgb="FFD71920"/>
      <x:name val="Arial"/>
    </x:font>
    <x:font>
      <x:sz val="11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42424"/>
      </x:patternFill>
    </x:fill>
    <x:fill>
      <x:patternFill patternType="solid">
        <x:fgColor rgb="FFFFF7CC"/>
      </x:patternFill>
    </x:fill>
    <x:fill>
      <x:patternFill patternType="solid">
        <x:fgColor rgb="FFFFFFFF"/>
      </x:patternFill>
    </x:fill>
    <x:fill>
      <x:patternFill patternType="solid">
        <x:fgColor rgb="FFFFF8DC"/>
      </x:patternFill>
    </x:fill>
  </x:fills>
  <x:borders count="1">
    <x:border/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200" fontId="2" fillId="0" borderId="0" xfId="0" applyNumberFormat="1" applyFont="1" applyFill="1" applyBorder="1"/>
    <x:xf numFmtId="201" fontId="2" fillId="0" borderId="0" xfId="0" applyNumberFormat="1" applyFont="1" applyFill="1" applyBorder="1"/>
    <x:xf numFmtId="201" fontId="2" fillId="3" borderId="0" xfId="0" applyNumberFormat="1" applyFont="1" applyFill="1" applyBorder="1"/>
    <x:xf numFmtId="202" fontId="2" fillId="0" borderId="0" xfId="0" applyNumberFormat="1" applyFont="1" applyFill="1" applyBorder="1"/>
    <x:xf numFmtId="203" fontId="2" fillId="0" borderId="0" xfId="0" applyNumberFormat="1" applyFont="1" applyFill="1" applyBorder="1"/>
    <x:xf numFmtId="203" fontId="2" fillId="0" borderId="0" xfId="0" applyNumberFormat="1" applyFont="1" applyFill="1" applyBorder="1" applyAlignment="1">
      <x:alignment wrapText="1"/>
    </x:xf>
    <x:xf numFmtId="204" fontId="2" fillId="0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/>
    </x:xf>
    <x:xf numFmtId="200" fontId="2" fillId="0" borderId="0" xfId="0" applyNumberFormat="1" applyFont="1" applyFill="1" applyBorder="1" applyAlignment="1">
      <x:alignment vertical="center"/>
    </x:xf>
    <x:xf numFmtId="201" fontId="2" fillId="0" borderId="0" xfId="0" applyNumberFormat="1" applyFont="1" applyFill="1" applyBorder="1" applyAlignment="1">
      <x:alignment vertical="center"/>
    </x:xf>
    <x:xf numFmtId="201" fontId="2" fillId="3" borderId="0" xfId="0" applyNumberFormat="1" applyFont="1" applyFill="1" applyBorder="1" applyAlignment="1">
      <x:alignment vertical="center"/>
    </x:xf>
    <x:xf numFmtId="0" fontId="2" fillId="4" borderId="0" xfId="0" applyNumberFormat="1" applyFont="1" applyFill="1" applyBorder="1" applyAlignment="1">
      <x:alignment vertical="center"/>
    </x:xf>
    <x:xf numFmtId="200" fontId="2" fillId="4" borderId="0" xfId="0" applyNumberFormat="1" applyFont="1" applyFill="1" applyBorder="1" applyAlignment="1">
      <x:alignment vertical="center"/>
    </x:xf>
    <x:xf numFmtId="201" fontId="2" fillId="4" borderId="0" xfId="0" applyNumberFormat="1" applyFont="1" applyFill="1" applyBorder="1" applyAlignment="1">
      <x:alignment vertical="center"/>
    </x:xf>
    <x:xf numFmtId="0" fontId="2" fillId="5" borderId="0" xfId="0" applyNumberFormat="1" applyFont="1" applyFill="1" applyBorder="1" applyAlignment="1">
      <x:alignment vertical="center"/>
    </x:xf>
    <x:xf numFmtId="200" fontId="2" fillId="5" borderId="0" xfId="0" applyNumberFormat="1" applyFont="1" applyFill="1" applyBorder="1" applyAlignment="1">
      <x:alignment vertical="center"/>
    </x:xf>
    <x:xf numFmtId="201" fontId="2" fillId="5" borderId="0" xfId="0" applyNumberFormat="1" applyFont="1" applyFill="1" applyBorder="1" applyAlignment="1">
      <x:alignment vertical="center"/>
    </x:xf>
    <x:xf numFmtId="202" fontId="2" fillId="0" borderId="0" xfId="0" applyNumberFormat="1" applyFont="1" applyFill="1" applyBorder="1" applyAlignment="1">
      <x:alignment vertical="center"/>
    </x:xf>
    <x:xf numFmtId="203" fontId="2" fillId="0" borderId="0" xfId="0" applyNumberFormat="1" applyFont="1" applyFill="1" applyBorder="1" applyAlignment="1">
      <x:alignment vertical="center"/>
    </x:xf>
    <x:xf numFmtId="202" fontId="2" fillId="4" borderId="0" xfId="0" applyNumberFormat="1" applyFont="1" applyFill="1" applyBorder="1" applyAlignment="1">
      <x:alignment vertical="center"/>
    </x:xf>
    <x:xf numFmtId="203" fontId="2" fillId="4" borderId="0" xfId="0" applyNumberFormat="1" applyFont="1" applyFill="1" applyBorder="1" applyAlignment="1">
      <x:alignment vertical="center"/>
    </x:xf>
    <x:xf numFmtId="202" fontId="2" fillId="5" borderId="0" xfId="0" applyNumberFormat="1" applyFont="1" applyFill="1" applyBorder="1" applyAlignment="1">
      <x:alignment vertical="center"/>
    </x:xf>
    <x:xf numFmtId="203" fontId="2" fillId="5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2" fillId="4" borderId="0" xfId="0" applyNumberFormat="1" applyFont="1" applyFill="1" applyBorder="1" applyAlignment="1">
      <x:alignment vertical="center" wrapText="1"/>
    </x:xf>
    <x:xf numFmtId="0" fontId="2" fillId="5" borderId="0" xfId="0" applyNumberFormat="1" applyFont="1" applyFill="1" applyBorder="1" applyAlignment="1">
      <x:alignment vertical="center" wrapText="1"/>
    </x:xf>
    <x:xf numFmtId="203" fontId="2" fillId="0" borderId="0" xfId="0" applyNumberFormat="1" applyFont="1" applyFill="1" applyBorder="1" applyAlignment="1">
      <x:alignment vertical="center" wrapText="1"/>
    </x:xf>
    <x:xf numFmtId="204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A50E16"/>
      </x:font>
      <x:fill>
        <x:patternFill patternType="solid">
          <x:bgColor rgb="FFFDE3E3"/>
        </x:patternFill>
      </x:fill>
    </x:dxf>
    <x:dxf>
      <x:fill>
        <x:patternFill patternType="solid">
          <x:bgColor rgb="FFFDE3E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74b0270b4949c3" /><Relationship Type="http://schemas.openxmlformats.org/officeDocument/2006/relationships/theme" Target="/xl/theme/theme1.xml" Id="R94314670119042f5" /><Relationship Type="http://schemas.openxmlformats.org/officeDocument/2006/relationships/sharedStrings" Target="/xl/sharedStrings.xml" Id="R5374114d3a25416c" /><Relationship Type="http://schemas.openxmlformats.org/officeDocument/2006/relationships/worksheet" Target="/xl/worksheets/sheet1.xml" Id="Rcf158254623549d4" /><Relationship Type="http://schemas.openxmlformats.org/officeDocument/2006/relationships/worksheet" Target="/xl/worksheets/sheet2.xml" Id="R85a505c8cc244601" /><Relationship Type="http://schemas.openxmlformats.org/officeDocument/2006/relationships/worksheet" Target="/xl/worksheets/sheet3.xml" Id="R14e1c8d546804735" /><Relationship Type="http://schemas.openxmlformats.org/officeDocument/2006/relationships/worksheet" Target="/xl/worksheets/sheet4.xml" Id="R3df1aeda4c814883" /><Relationship Type="http://schemas.openxmlformats.org/officeDocument/2006/relationships/worksheet" Target="/xl/worksheets/sheet5.xml" Id="Ra633c48adbb547e9" /></Relationships>
</file>

<file path=xl/tables/table1.xml><?xml version="1.0" encoding="utf-8"?>
<x:table xmlns:x="http://schemas.openxmlformats.org/spreadsheetml/2006/main" id="1" name="ShiftCoverage" displayName="ShiftCoverage" ref="A5:K47" headerRowCount="1" totalsRowCount="0" totalsRowShown="0">
  <x:tableColumns count="11">
    <x:tableColumn id="1" name="ID směny"/>
    <x:tableColumn id="2" name="Datum"/>
    <x:tableColumn id="3" name="Směna"/>
    <x:tableColumn id="4" name="Role"/>
    <x:tableColumn id="5" name="Délka h"/>
    <x:tableColumn id="6" name="Potřeba osob"/>
    <x:tableColumn id="7" name="Plán osob"/>
    <x:tableColumn id="8" name="Skutečnost osob"/>
    <x:tableColumn id="9" name="Potřeba h"/>
    <x:tableColumn id="10" name="Skutečnost h"/>
    <x:tableColumn id="11" name="Mezera h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radeResults" displayName="TradeResults" ref="A5:M19" headerRowCount="1" totalsRowCount="0" totalsRowShown="0">
  <x:tableColumns count="13">
    <x:tableColumn id="1" name="ID směny"/>
    <x:tableColumn id="2" name="Datum"/>
    <x:tableColumn id="3" name="Směna"/>
    <x:tableColumn id="4" name="Obchod plán Kč"/>
    <x:tableColumn id="5" name="Obchod skuteč. Kč"/>
    <x:tableColumn id="6" name="Káva Kč"/>
    <x:tableColumn id="7" name="Gastro Kč"/>
    <x:tableColumn id="8" name="Palivo Kč"/>
    <x:tableColumn id="9" name="Transakce počet"/>
    <x:tableColumn id="10" name="Čekání min"/>
    <x:tableColumn id="11" name="Reklamace počet"/>
    <x:tableColumn id="12" name="Odchylka Kč"/>
    <x:tableColumn id="13" name="Odchylka %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OperationsEvents" displayName="OperationsEvents" ref="A5:H10" headerRowCount="1" totalsRowCount="0" totalsRowShown="0">
  <x:tableColumns count="8">
    <x:tableColumn id="1" name="ID události"/>
    <x:tableColumn id="2" name="ID směny"/>
    <x:tableColumn id="3" name="Čas"/>
    <x:tableColumn id="4" name="Role"/>
    <x:tableColumn id="5" name="Typ"/>
    <x:tableColumn id="6" name="Popis"/>
    <x:tableColumn id="7" name="Stav"/>
    <x:tableColumn id="8" name="Odpovědnos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437d9c7957e414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6094dce28c4e4ed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b5cc9cc59c1c47ec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110" hidden="0" customWidth="1"/>
  </x:cols>
  <x:sheetData>
    <x:row r="2">
      <x:c r="A2" s="1" t="str">
        <x:v>Demo: denní provozní a manažerský report</x:v>
      </x:c>
    </x:row>
    <x:row r="5" ht="42" customHeight="1">
      <x:c r="A5" s="14" t="str">
        <x:v>Téma</x:v>
      </x:c>
      <x:c r="B5" s="14" t="str">
        <x:v>Popis</x:v>
      </x:c>
    </x:row>
    <x:row r="6" ht="26" customHeight="1">
      <x:c r="A6" s="15" t="str">
        <x:v>Data</x:v>
      </x:c>
      <x:c r="B6" s="31" t="str">
        <x:v>Vše je fiktivní. Stanice DEMO-01, 28. 9.–4. 10. 2026.</x:v>
      </x:c>
    </x:row>
    <x:row r="7" ht="26" customHeight="1">
      <x:c r="A7" s="15" t="str">
        <x:v>Úkol 1</x:v>
      </x:c>
      <x:c r="B7" s="31" t="str">
        <x:v>Zmapujte vstupy, jednotky a chybějící data.</x:v>
      </x:c>
    </x:row>
    <x:row r="8" ht="26" customHeight="1">
      <x:c r="A8" s="15" t="str">
        <x:v>Úkol 2</x:v>
      </x:c>
      <x:c r="B8" s="31" t="str">
        <x:v>Najděte 5 odchylek a navrhněte priority dalšího dne.</x:v>
      </x:c>
    </x:row>
    <x:row r="9" ht="26" customHeight="1">
      <x:c r="A9" s="15" t="str">
        <x:v>Úkol 3</x:v>
      </x:c>
      <x:c r="B9" s="31" t="str">
        <x:v>Změňte skutečné pokrytí a ověřte přepočet mezer.</x:v>
      </x:c>
    </x:row>
    <x:row r="10" ht="155" customHeight="1">
      <x:c r="A10" s="15" t="str">
        <x:v>Prompt pro AI</x:v>
      </x:c>
      <x:c r="B10" s="31" t="str">
        <x:v>Analyzuj listy Směny, Obchod a Události za 28. 9.–4. 10. 2026. List Pro lektora nepoužívej. Nejdříve popiš strukturu a chybějící údaje. Připrav 5 nejdůležitějších zjištění, každé s konkrétním ID a čísly. Porovnej potřebu, plán a skutečné pokrytí po rolích. Uveď hodinové mezery, tržby proti plánu a váženou dobu čekání. Odděl fakta, hypotézy a doporučení. Chybějící hodnotu nepovažuj za nulu. Nepočítej marži z tržeb a neodvozuj příčinnou souvislost. Navrhni 3 priority dalšího dne a co musí ověřit manažer. Pravidla pracovní doby nejsou dodána, proto jejich splnění nelze ověřit.</x:v>
      </x:c>
    </x:row>
    <x:row r="11" ht="58" customHeight="1">
      <x:c r="A11" s="15" t="str">
        <x:v>Metoda směn</x:v>
      </x:c>
      <x:c r="B11" s="31" t="str">
        <x:v>Řádek = směna a role. Počty jsou průměrné ekvivalenty osob za 8 hodin. Role se nepřekrývají.</x:v>
      </x:c>
    </x:row>
    <x:row r="12" ht="58" customHeight="1">
      <x:c r="A12" s="15" t="str">
        <x:v>Hodiny</x:v>
      </x:c>
      <x:c r="B12" s="31" t="str">
        <x:v>Jde o hodiny pokrytí role, nikoli placené hodiny zaměstnanců. Přestávky a odpočinek nelze z tohoto souboru posoudit.</x:v>
      </x:c>
    </x:row>
    <x:row r="13" ht="58" customHeight="1">
      <x:c r="A13" s="15" t="str">
        <x:v>Obchod</x:v>
      </x:c>
      <x:c r="B13" s="31" t="str">
        <x:v>Tržby jsou v Kč bez DPH. Obchod = káva + gastro; palivo je samostatné. Celkem lze sečíst obchod a palivo. Marže není dodána.</x:v>
      </x:c>
    </x:row>
    <x:row r="14" ht="58" customHeight="1">
      <x:c r="A14" s="15" t="str">
        <x:v>Čekání</x:v>
      </x:c>
      <x:c r="B14" s="31" t="str">
        <x:v>Průměr čekání na jednu transakci ve směně. Pro souhrn vážit počtem transakcí.</x:v>
      </x:c>
    </x:row>
    <x:row r="15" ht="58" customHeight="1">
      <x:c r="A15" s="15" t="str">
        <x:v>Pro lektora</x:v>
      </x:c>
      <x:c r="B15" s="31" t="str">
        <x:v>Obsahuje odpovědi. Pro slepý test AI tento list odstraňte z kopie sešitu.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3" hidden="0" customWidth="1"/>
    <x:col min="2" max="2" width="15" hidden="0" customWidth="1"/>
    <x:col min="3" max="3" width="13" hidden="0" customWidth="1"/>
    <x:col min="4" max="4" width="17" hidden="0" customWidth="1"/>
    <x:col min="5" max="5" width="13" hidden="0" customWidth="1"/>
    <x:col min="6" max="6" width="15" hidden="0" customWidth="1"/>
    <x:col min="7" max="7" width="15" hidden="0" customWidth="1"/>
    <x:col min="8" max="8" width="18" hidden="0" customWidth="1"/>
    <x:col min="9" max="9" width="15" hidden="0" customWidth="1"/>
    <x:col min="10" max="10" width="15" hidden="0" customWidth="1"/>
    <x:col min="11" max="11" width="15" hidden="0" customWidth="1"/>
  </x:cols>
  <x:sheetData>
    <x:row r="2">
      <x:c r="A2" s="1" t="str">
        <x:v>Pokrytí směn a rolí</x:v>
      </x:c>
    </x:row>
    <x:row r="5" ht="42" customHeight="1">
      <x:c r="A5" s="14" t="str">
        <x:v>ID směny</x:v>
      </x:c>
      <x:c r="B5" s="14" t="str">
        <x:v>Datum</x:v>
      </x:c>
      <x:c r="C5" s="14" t="str">
        <x:v>Směna</x:v>
      </x:c>
      <x:c r="D5" s="14" t="str">
        <x:v>Role</x:v>
      </x:c>
      <x:c r="E5" s="14" t="str">
        <x:v>Délka h</x:v>
      </x:c>
      <x:c r="F5" s="14" t="str">
        <x:v>Potřeba osob</x:v>
      </x:c>
      <x:c r="G5" s="14" t="str">
        <x:v>Plán osob</x:v>
      </x:c>
      <x:c r="H5" s="14" t="str">
        <x:v>Skutečnost osob</x:v>
      </x:c>
      <x:c r="I5" s="14" t="str">
        <x:v>Potřeba h</x:v>
      </x:c>
      <x:c r="J5" s="14" t="str">
        <x:v>Skutečnost h</x:v>
      </x:c>
      <x:c r="K5" s="14" t="str">
        <x:v>Mezera h</x:v>
      </x:c>
    </x:row>
    <x:row r="6" ht="26" customHeight="1">
      <x:c r="A6" s="19" t="str">
        <x:v>S01</x:v>
      </x:c>
      <x:c r="B6" s="20" t="str">
        <x:v>2026-09-28</x:v>
      </x:c>
      <x:c r="C6" s="19" t="str">
        <x:v>06–14</x:v>
      </x:c>
      <x:c r="D6" s="19" t="str">
        <x:v>Vedoucí</x:v>
      </x:c>
      <x:c r="E6" s="21" t="n">
        <x:v>8</x:v>
      </x:c>
      <x:c r="F6" s="18" t="n">
        <x:v>1</x:v>
      </x:c>
      <x:c r="G6" s="18" t="n">
        <x:v>1</x:v>
      </x:c>
      <x:c r="H6" s="18" t="n">
        <x:v>1</x:v>
      </x:c>
      <x:c r="I6" s="21" t="n">
        <x:f>E6*F6</x:f>
        <x:v>8</x:v>
      </x:c>
      <x:c r="J6" s="21" t="n">
        <x:f>E6*H6</x:f>
        <x:v>8</x:v>
      </x:c>
      <x:c r="K6" s="21" t="n">
        <x:f>MAX(0,I6-J6)</x:f>
        <x:v>0</x:v>
      </x:c>
    </x:row>
    <x:row r="7" ht="26" customHeight="1">
      <x:c r="A7" s="22" t="str">
        <x:v>S01</x:v>
      </x:c>
      <x:c r="B7" s="23" t="str">
        <x:v>2026-09-28</x:v>
      </x:c>
      <x:c r="C7" s="22" t="str">
        <x:v>06–14</x:v>
      </x:c>
      <x:c r="D7" s="22" t="str">
        <x:v>Pokladna</x:v>
      </x:c>
      <x:c r="E7" s="24" t="n">
        <x:v>8</x:v>
      </x:c>
      <x:c r="F7" s="18" t="n">
        <x:v>2</x:v>
      </x:c>
      <x:c r="G7" s="18" t="n">
        <x:v>2</x:v>
      </x:c>
      <x:c r="H7" s="18" t="n">
        <x:v>2</x:v>
      </x:c>
      <x:c r="I7" s="24" t="n">
        <x:f>E7*F7</x:f>
        <x:v>16</x:v>
      </x:c>
      <x:c r="J7" s="24" t="n">
        <x:f>E7*H7</x:f>
        <x:v>16</x:v>
      </x:c>
      <x:c r="K7" s="24" t="n">
        <x:f>MAX(0,I7-J7)</x:f>
        <x:v>0</x:v>
      </x:c>
    </x:row>
    <x:row r="8" ht="26" customHeight="1">
      <x:c r="A8" s="19" t="str">
        <x:v>S01</x:v>
      </x:c>
      <x:c r="B8" s="20" t="str">
        <x:v>2026-09-28</x:v>
      </x:c>
      <x:c r="C8" s="19" t="str">
        <x:v>06–14</x:v>
      </x:c>
      <x:c r="D8" s="19" t="str">
        <x:v>Gastro</x:v>
      </x:c>
      <x:c r="E8" s="21" t="n">
        <x:v>8</x:v>
      </x:c>
      <x:c r="F8" s="18" t="n">
        <x:v>2</x:v>
      </x:c>
      <x:c r="G8" s="18" t="n">
        <x:v>2</x:v>
      </x:c>
      <x:c r="H8" s="18" t="n">
        <x:v>2</x:v>
      </x:c>
      <x:c r="I8" s="21" t="n">
        <x:f>E8*F8</x:f>
        <x:v>16</x:v>
      </x:c>
      <x:c r="J8" s="21" t="n">
        <x:f>E8*H8</x:f>
        <x:v>16</x:v>
      </x:c>
      <x:c r="K8" s="21" t="n">
        <x:f>MAX(0,I8-J8)</x:f>
        <x:v>0</x:v>
      </x:c>
    </x:row>
    <x:row r="9" ht="26" customHeight="1">
      <x:c r="A9" s="22" t="str">
        <x:v>S02</x:v>
      </x:c>
      <x:c r="B9" s="23" t="str">
        <x:v>2026-09-28</x:v>
      </x:c>
      <x:c r="C9" s="22" t="str">
        <x:v>14–22</x:v>
      </x:c>
      <x:c r="D9" s="22" t="str">
        <x:v>Vedoucí</x:v>
      </x:c>
      <x:c r="E9" s="24" t="n">
        <x:v>8</x:v>
      </x:c>
      <x:c r="F9" s="18" t="n">
        <x:v>1</x:v>
      </x:c>
      <x:c r="G9" s="18" t="n">
        <x:v>1</x:v>
      </x:c>
      <x:c r="H9" s="18" t="n">
        <x:v>1</x:v>
      </x:c>
      <x:c r="I9" s="24" t="n">
        <x:f>E9*F9</x:f>
        <x:v>8</x:v>
      </x:c>
      <x:c r="J9" s="24" t="n">
        <x:f>E9*H9</x:f>
        <x:v>8</x:v>
      </x:c>
      <x:c r="K9" s="24" t="n">
        <x:f>MAX(0,I9-J9)</x:f>
        <x:v>0</x:v>
      </x:c>
    </x:row>
    <x:row r="10" ht="26" customHeight="1">
      <x:c r="A10" s="19" t="str">
        <x:v>S02</x:v>
      </x:c>
      <x:c r="B10" s="20" t="str">
        <x:v>2026-09-28</x:v>
      </x:c>
      <x:c r="C10" s="19" t="str">
        <x:v>14–22</x:v>
      </x:c>
      <x:c r="D10" s="19" t="str">
        <x:v>Pokladna</x:v>
      </x:c>
      <x:c r="E10" s="21" t="n">
        <x:v>8</x:v>
      </x:c>
      <x:c r="F10" s="18" t="n">
        <x:v>2</x:v>
      </x:c>
      <x:c r="G10" s="18" t="n">
        <x:v>2</x:v>
      </x:c>
      <x:c r="H10" s="18" t="n">
        <x:v>2</x:v>
      </x:c>
      <x:c r="I10" s="21" t="n">
        <x:f>E10*F10</x:f>
        <x:v>16</x:v>
      </x:c>
      <x:c r="J10" s="21" t="n">
        <x:f>E10*H10</x:f>
        <x:v>16</x:v>
      </x:c>
      <x:c r="K10" s="21" t="n">
        <x:f>MAX(0,I10-J10)</x:f>
        <x:v>0</x:v>
      </x:c>
    </x:row>
    <x:row r="11" ht="26" customHeight="1">
      <x:c r="A11" s="22" t="str">
        <x:v>S02</x:v>
      </x:c>
      <x:c r="B11" s="23" t="str">
        <x:v>2026-09-28</x:v>
      </x:c>
      <x:c r="C11" s="22" t="str">
        <x:v>14–22</x:v>
      </x:c>
      <x:c r="D11" s="22" t="str">
        <x:v>Gastro</x:v>
      </x:c>
      <x:c r="E11" s="24" t="n">
        <x:v>8</x:v>
      </x:c>
      <x:c r="F11" s="18" t="n">
        <x:v>2</x:v>
      </x:c>
      <x:c r="G11" s="18" t="n">
        <x:v>2</x:v>
      </x:c>
      <x:c r="H11" s="18" t="n">
        <x:v>2</x:v>
      </x:c>
      <x:c r="I11" s="24" t="n">
        <x:f>E11*F11</x:f>
        <x:v>16</x:v>
      </x:c>
      <x:c r="J11" s="24" t="n">
        <x:f>E11*H11</x:f>
        <x:v>16</x:v>
      </x:c>
      <x:c r="K11" s="24" t="n">
        <x:f>MAX(0,I11-J11)</x:f>
        <x:v>0</x:v>
      </x:c>
    </x:row>
    <x:row r="12" ht="26" customHeight="1">
      <x:c r="A12" s="19" t="str">
        <x:v>S03</x:v>
      </x:c>
      <x:c r="B12" s="20" t="str">
        <x:v>2026-09-29</x:v>
      </x:c>
      <x:c r="C12" s="19" t="str">
        <x:v>06–14</x:v>
      </x:c>
      <x:c r="D12" s="19" t="str">
        <x:v>Vedoucí</x:v>
      </x:c>
      <x:c r="E12" s="21" t="n">
        <x:v>8</x:v>
      </x:c>
      <x:c r="F12" s="18" t="n">
        <x:v>1</x:v>
      </x:c>
      <x:c r="G12" s="18" t="n">
        <x:v>1</x:v>
      </x:c>
      <x:c r="H12" s="18" t="n">
        <x:v>1</x:v>
      </x:c>
      <x:c r="I12" s="21" t="n">
        <x:f>E12*F12</x:f>
        <x:v>8</x:v>
      </x:c>
      <x:c r="J12" s="21" t="n">
        <x:f>E12*H12</x:f>
        <x:v>8</x:v>
      </x:c>
      <x:c r="K12" s="21" t="n">
        <x:f>MAX(0,I12-J12)</x:f>
        <x:v>0</x:v>
      </x:c>
    </x:row>
    <x:row r="13" ht="26" customHeight="1">
      <x:c r="A13" s="22" t="str">
        <x:v>S03</x:v>
      </x:c>
      <x:c r="B13" s="23" t="str">
        <x:v>2026-09-29</x:v>
      </x:c>
      <x:c r="C13" s="22" t="str">
        <x:v>06–14</x:v>
      </x:c>
      <x:c r="D13" s="22" t="str">
        <x:v>Pokladna</x:v>
      </x:c>
      <x:c r="E13" s="24" t="n">
        <x:v>8</x:v>
      </x:c>
      <x:c r="F13" s="18" t="n">
        <x:v>2</x:v>
      </x:c>
      <x:c r="G13" s="18" t="n">
        <x:v>2</x:v>
      </x:c>
      <x:c r="H13" s="18" t="n">
        <x:v>2</x:v>
      </x:c>
      <x:c r="I13" s="24" t="n">
        <x:f>E13*F13</x:f>
        <x:v>16</x:v>
      </x:c>
      <x:c r="J13" s="24" t="n">
        <x:f>E13*H13</x:f>
        <x:v>16</x:v>
      </x:c>
      <x:c r="K13" s="24" t="n">
        <x:f>MAX(0,I13-J13)</x:f>
        <x:v>0</x:v>
      </x:c>
    </x:row>
    <x:row r="14" ht="26" customHeight="1">
      <x:c r="A14" s="19" t="str">
        <x:v>S03</x:v>
      </x:c>
      <x:c r="B14" s="20" t="str">
        <x:v>2026-09-29</x:v>
      </x:c>
      <x:c r="C14" s="19" t="str">
        <x:v>06–14</x:v>
      </x:c>
      <x:c r="D14" s="19" t="str">
        <x:v>Gastro</x:v>
      </x:c>
      <x:c r="E14" s="21" t="n">
        <x:v>8</x:v>
      </x:c>
      <x:c r="F14" s="18" t="n">
        <x:v>2</x:v>
      </x:c>
      <x:c r="G14" s="18" t="n">
        <x:v>2</x:v>
      </x:c>
      <x:c r="H14" s="18" t="n">
        <x:v>2</x:v>
      </x:c>
      <x:c r="I14" s="21" t="n">
        <x:f>E14*F14</x:f>
        <x:v>16</x:v>
      </x:c>
      <x:c r="J14" s="21" t="n">
        <x:f>E14*H14</x:f>
        <x:v>16</x:v>
      </x:c>
      <x:c r="K14" s="21" t="n">
        <x:f>MAX(0,I14-J14)</x:f>
        <x:v>0</x:v>
      </x:c>
    </x:row>
    <x:row r="15" ht="26" customHeight="1">
      <x:c r="A15" s="22" t="str">
        <x:v>S04</x:v>
      </x:c>
      <x:c r="B15" s="23" t="str">
        <x:v>2026-09-29</x:v>
      </x:c>
      <x:c r="C15" s="22" t="str">
        <x:v>14–22</x:v>
      </x:c>
      <x:c r="D15" s="22" t="str">
        <x:v>Vedoucí</x:v>
      </x:c>
      <x:c r="E15" s="24" t="n">
        <x:v>8</x:v>
      </x:c>
      <x:c r="F15" s="18" t="n">
        <x:v>1</x:v>
      </x:c>
      <x:c r="G15" s="18" t="n">
        <x:v>1</x:v>
      </x:c>
      <x:c r="H15" s="18" t="n">
        <x:v>1</x:v>
      </x:c>
      <x:c r="I15" s="24" t="n">
        <x:f>E15*F15</x:f>
        <x:v>8</x:v>
      </x:c>
      <x:c r="J15" s="24" t="n">
        <x:f>E15*H15</x:f>
        <x:v>8</x:v>
      </x:c>
      <x:c r="K15" s="24" t="n">
        <x:f>MAX(0,I15-J15)</x:f>
        <x:v>0</x:v>
      </x:c>
    </x:row>
    <x:row r="16" ht="26" customHeight="1">
      <x:c r="A16" s="19" t="str">
        <x:v>S04</x:v>
      </x:c>
      <x:c r="B16" s="20" t="str">
        <x:v>2026-09-29</x:v>
      </x:c>
      <x:c r="C16" s="19" t="str">
        <x:v>14–22</x:v>
      </x:c>
      <x:c r="D16" s="19" t="str">
        <x:v>Pokladna</x:v>
      </x:c>
      <x:c r="E16" s="21" t="n">
        <x:v>8</x:v>
      </x:c>
      <x:c r="F16" s="18" t="n">
        <x:v>2</x:v>
      </x:c>
      <x:c r="G16" s="18" t="n">
        <x:v>2</x:v>
      </x:c>
      <x:c r="H16" s="18" t="n">
        <x:v>2</x:v>
      </x:c>
      <x:c r="I16" s="21" t="n">
        <x:f>E16*F16</x:f>
        <x:v>16</x:v>
      </x:c>
      <x:c r="J16" s="21" t="n">
        <x:f>E16*H16</x:f>
        <x:v>16</x:v>
      </x:c>
      <x:c r="K16" s="21" t="n">
        <x:f>MAX(0,I16-J16)</x:f>
        <x:v>0</x:v>
      </x:c>
    </x:row>
    <x:row r="17" ht="26" customHeight="1">
      <x:c r="A17" s="22" t="str">
        <x:v>S04</x:v>
      </x:c>
      <x:c r="B17" s="23" t="str">
        <x:v>2026-09-29</x:v>
      </x:c>
      <x:c r="C17" s="22" t="str">
        <x:v>14–22</x:v>
      </x:c>
      <x:c r="D17" s="22" t="str">
        <x:v>Gastro</x:v>
      </x:c>
      <x:c r="E17" s="24" t="n">
        <x:v>8</x:v>
      </x:c>
      <x:c r="F17" s="18" t="n">
        <x:v>2</x:v>
      </x:c>
      <x:c r="G17" s="18" t="n">
        <x:v>2</x:v>
      </x:c>
      <x:c r="H17" s="18" t="n">
        <x:v>2</x:v>
      </x:c>
      <x:c r="I17" s="24" t="n">
        <x:f>E17*F17</x:f>
        <x:v>16</x:v>
      </x:c>
      <x:c r="J17" s="24" t="n">
        <x:f>E17*H17</x:f>
        <x:v>16</x:v>
      </x:c>
      <x:c r="K17" s="24" t="n">
        <x:f>MAX(0,I17-J17)</x:f>
        <x:v>0</x:v>
      </x:c>
    </x:row>
    <x:row r="18" ht="26" customHeight="1">
      <x:c r="A18" s="19" t="str">
        <x:v>S05</x:v>
      </x:c>
      <x:c r="B18" s="20" t="str">
        <x:v>2026-09-30</x:v>
      </x:c>
      <x:c r="C18" s="19" t="str">
        <x:v>06–14</x:v>
      </x:c>
      <x:c r="D18" s="19" t="str">
        <x:v>Vedoucí</x:v>
      </x:c>
      <x:c r="E18" s="21" t="n">
        <x:v>8</x:v>
      </x:c>
      <x:c r="F18" s="18" t="n">
        <x:v>1</x:v>
      </x:c>
      <x:c r="G18" s="18" t="n">
        <x:v>1</x:v>
      </x:c>
      <x:c r="H18" s="18" t="n">
        <x:v>1</x:v>
      </x:c>
      <x:c r="I18" s="21" t="n">
        <x:f>E18*F18</x:f>
        <x:v>8</x:v>
      </x:c>
      <x:c r="J18" s="21" t="n">
        <x:f>E18*H18</x:f>
        <x:v>8</x:v>
      </x:c>
      <x:c r="K18" s="21" t="n">
        <x:f>MAX(0,I18-J18)</x:f>
        <x:v>0</x:v>
      </x:c>
    </x:row>
    <x:row r="19" ht="26" customHeight="1">
      <x:c r="A19" s="22" t="str">
        <x:v>S05</x:v>
      </x:c>
      <x:c r="B19" s="23" t="str">
        <x:v>2026-09-30</x:v>
      </x:c>
      <x:c r="C19" s="22" t="str">
        <x:v>06–14</x:v>
      </x:c>
      <x:c r="D19" s="22" t="str">
        <x:v>Pokladna</x:v>
      </x:c>
      <x:c r="E19" s="24" t="n">
        <x:v>8</x:v>
      </x:c>
      <x:c r="F19" s="18" t="n">
        <x:v>2</x:v>
      </x:c>
      <x:c r="G19" s="18" t="n">
        <x:v>2</x:v>
      </x:c>
      <x:c r="H19" s="18" t="n">
        <x:v>1.5</x:v>
      </x:c>
      <x:c r="I19" s="24" t="n">
        <x:f>E19*F19</x:f>
        <x:v>16</x:v>
      </x:c>
      <x:c r="J19" s="24" t="n">
        <x:f>E19*H19</x:f>
        <x:v>12</x:v>
      </x:c>
      <x:c r="K19" s="24" t="n">
        <x:f>MAX(0,I19-J19)</x:f>
        <x:v>4</x:v>
      </x:c>
    </x:row>
    <x:row r="20" ht="26" customHeight="1">
      <x:c r="A20" s="19" t="str">
        <x:v>S05</x:v>
      </x:c>
      <x:c r="B20" s="20" t="str">
        <x:v>2026-09-30</x:v>
      </x:c>
      <x:c r="C20" s="19" t="str">
        <x:v>06–14</x:v>
      </x:c>
      <x:c r="D20" s="19" t="str">
        <x:v>Gastro</x:v>
      </x:c>
      <x:c r="E20" s="21" t="n">
        <x:v>8</x:v>
      </x:c>
      <x:c r="F20" s="18" t="n">
        <x:v>2</x:v>
      </x:c>
      <x:c r="G20" s="18" t="n">
        <x:v>2</x:v>
      </x:c>
      <x:c r="H20" s="18" t="n">
        <x:v>2</x:v>
      </x:c>
      <x:c r="I20" s="21" t="n">
        <x:f>E20*F20</x:f>
        <x:v>16</x:v>
      </x:c>
      <x:c r="J20" s="21" t="n">
        <x:f>E20*H20</x:f>
        <x:v>16</x:v>
      </x:c>
      <x:c r="K20" s="21" t="n">
        <x:f>MAX(0,I20-J20)</x:f>
        <x:v>0</x:v>
      </x:c>
    </x:row>
    <x:row r="21" ht="26" customHeight="1">
      <x:c r="A21" s="22" t="str">
        <x:v>S06</x:v>
      </x:c>
      <x:c r="B21" s="23" t="str">
        <x:v>2026-09-30</x:v>
      </x:c>
      <x:c r="C21" s="22" t="str">
        <x:v>14–22</x:v>
      </x:c>
      <x:c r="D21" s="22" t="str">
        <x:v>Vedoucí</x:v>
      </x:c>
      <x:c r="E21" s="24" t="n">
        <x:v>8</x:v>
      </x:c>
      <x:c r="F21" s="18" t="n">
        <x:v>1</x:v>
      </x:c>
      <x:c r="G21" s="18" t="n">
        <x:v>1</x:v>
      </x:c>
      <x:c r="H21" s="18" t="n">
        <x:v>1</x:v>
      </x:c>
      <x:c r="I21" s="24" t="n">
        <x:f>E21*F21</x:f>
        <x:v>8</x:v>
      </x:c>
      <x:c r="J21" s="24" t="n">
        <x:f>E21*H21</x:f>
        <x:v>8</x:v>
      </x:c>
      <x:c r="K21" s="24" t="n">
        <x:f>MAX(0,I21-J21)</x:f>
        <x:v>0</x:v>
      </x:c>
    </x:row>
    <x:row r="22" ht="26" customHeight="1">
      <x:c r="A22" s="19" t="str">
        <x:v>S06</x:v>
      </x:c>
      <x:c r="B22" s="20" t="str">
        <x:v>2026-09-30</x:v>
      </x:c>
      <x:c r="C22" s="19" t="str">
        <x:v>14–22</x:v>
      </x:c>
      <x:c r="D22" s="19" t="str">
        <x:v>Pokladna</x:v>
      </x:c>
      <x:c r="E22" s="21" t="n">
        <x:v>8</x:v>
      </x:c>
      <x:c r="F22" s="18" t="n">
        <x:v>2</x:v>
      </x:c>
      <x:c r="G22" s="18" t="n">
        <x:v>2</x:v>
      </x:c>
      <x:c r="H22" s="18" t="n">
        <x:v>2</x:v>
      </x:c>
      <x:c r="I22" s="21" t="n">
        <x:f>E22*F22</x:f>
        <x:v>16</x:v>
      </x:c>
      <x:c r="J22" s="21" t="n">
        <x:f>E22*H22</x:f>
        <x:v>16</x:v>
      </x:c>
      <x:c r="K22" s="21" t="n">
        <x:f>MAX(0,I22-J22)</x:f>
        <x:v>0</x:v>
      </x:c>
    </x:row>
    <x:row r="23" ht="26" customHeight="1">
      <x:c r="A23" s="22" t="str">
        <x:v>S06</x:v>
      </x:c>
      <x:c r="B23" s="23" t="str">
        <x:v>2026-09-30</x:v>
      </x:c>
      <x:c r="C23" s="22" t="str">
        <x:v>14–22</x:v>
      </x:c>
      <x:c r="D23" s="22" t="str">
        <x:v>Gastro</x:v>
      </x:c>
      <x:c r="E23" s="24" t="n">
        <x:v>8</x:v>
      </x:c>
      <x:c r="F23" s="18" t="n">
        <x:v>2</x:v>
      </x:c>
      <x:c r="G23" s="18" t="n">
        <x:v>2</x:v>
      </x:c>
      <x:c r="H23" s="18" t="n">
        <x:v>2</x:v>
      </x:c>
      <x:c r="I23" s="24" t="n">
        <x:f>E23*F23</x:f>
        <x:v>16</x:v>
      </x:c>
      <x:c r="J23" s="24" t="n">
        <x:f>E23*H23</x:f>
        <x:v>16</x:v>
      </x:c>
      <x:c r="K23" s="24" t="n">
        <x:f>MAX(0,I23-J23)</x:f>
        <x:v>0</x:v>
      </x:c>
    </x:row>
    <x:row r="24" ht="26" customHeight="1">
      <x:c r="A24" s="19" t="str">
        <x:v>S07</x:v>
      </x:c>
      <x:c r="B24" s="20" t="str">
        <x:v>2026-10-01</x:v>
      </x:c>
      <x:c r="C24" s="19" t="str">
        <x:v>06–14</x:v>
      </x:c>
      <x:c r="D24" s="19" t="str">
        <x:v>Vedoucí</x:v>
      </x:c>
      <x:c r="E24" s="21" t="n">
        <x:v>8</x:v>
      </x:c>
      <x:c r="F24" s="18" t="n">
        <x:v>1</x:v>
      </x:c>
      <x:c r="G24" s="18" t="n">
        <x:v>1</x:v>
      </x:c>
      <x:c r="H24" s="18" t="n">
        <x:v>1</x:v>
      </x:c>
      <x:c r="I24" s="21" t="n">
        <x:f>E24*F24</x:f>
        <x:v>8</x:v>
      </x:c>
      <x:c r="J24" s="21" t="n">
        <x:f>E24*H24</x:f>
        <x:v>8</x:v>
      </x:c>
      <x:c r="K24" s="21" t="n">
        <x:f>MAX(0,I24-J24)</x:f>
        <x:v>0</x:v>
      </x:c>
    </x:row>
    <x:row r="25" ht="26" customHeight="1">
      <x:c r="A25" s="22" t="str">
        <x:v>S07</x:v>
      </x:c>
      <x:c r="B25" s="23" t="str">
        <x:v>2026-10-01</x:v>
      </x:c>
      <x:c r="C25" s="22" t="str">
        <x:v>06–14</x:v>
      </x:c>
      <x:c r="D25" s="22" t="str">
        <x:v>Pokladna</x:v>
      </x:c>
      <x:c r="E25" s="24" t="n">
        <x:v>8</x:v>
      </x:c>
      <x:c r="F25" s="18" t="n">
        <x:v>2</x:v>
      </x:c>
      <x:c r="G25" s="18" t="n">
        <x:v>2</x:v>
      </x:c>
      <x:c r="H25" s="18" t="n">
        <x:v>2</x:v>
      </x:c>
      <x:c r="I25" s="24" t="n">
        <x:f>E25*F25</x:f>
        <x:v>16</x:v>
      </x:c>
      <x:c r="J25" s="24" t="n">
        <x:f>E25*H25</x:f>
        <x:v>16</x:v>
      </x:c>
      <x:c r="K25" s="24" t="n">
        <x:f>MAX(0,I25-J25)</x:f>
        <x:v>0</x:v>
      </x:c>
    </x:row>
    <x:row r="26" ht="26" customHeight="1">
      <x:c r="A26" s="19" t="str">
        <x:v>S07</x:v>
      </x:c>
      <x:c r="B26" s="20" t="str">
        <x:v>2026-10-01</x:v>
      </x:c>
      <x:c r="C26" s="19" t="str">
        <x:v>06–14</x:v>
      </x:c>
      <x:c r="D26" s="19" t="str">
        <x:v>Gastro</x:v>
      </x:c>
      <x:c r="E26" s="21" t="n">
        <x:v>8</x:v>
      </x:c>
      <x:c r="F26" s="18" t="n">
        <x:v>2</x:v>
      </x:c>
      <x:c r="G26" s="18" t="n">
        <x:v>2</x:v>
      </x:c>
      <x:c r="H26" s="18" t="n">
        <x:v>2</x:v>
      </x:c>
      <x:c r="I26" s="21" t="n">
        <x:f>E26*F26</x:f>
        <x:v>16</x:v>
      </x:c>
      <x:c r="J26" s="21" t="n">
        <x:f>E26*H26</x:f>
        <x:v>16</x:v>
      </x:c>
      <x:c r="K26" s="21" t="n">
        <x:f>MAX(0,I26-J26)</x:f>
        <x:v>0</x:v>
      </x:c>
    </x:row>
    <x:row r="27" ht="26" customHeight="1">
      <x:c r="A27" s="22" t="str">
        <x:v>S08</x:v>
      </x:c>
      <x:c r="B27" s="23" t="str">
        <x:v>2026-10-01</x:v>
      </x:c>
      <x:c r="C27" s="22" t="str">
        <x:v>14–22</x:v>
      </x:c>
      <x:c r="D27" s="22" t="str">
        <x:v>Vedoucí</x:v>
      </x:c>
      <x:c r="E27" s="24" t="n">
        <x:v>8</x:v>
      </x:c>
      <x:c r="F27" s="18" t="n">
        <x:v>1</x:v>
      </x:c>
      <x:c r="G27" s="18" t="n">
        <x:v>1</x:v>
      </x:c>
      <x:c r="H27" s="18" t="n">
        <x:v>1</x:v>
      </x:c>
      <x:c r="I27" s="24" t="n">
        <x:f>E27*F27</x:f>
        <x:v>8</x:v>
      </x:c>
      <x:c r="J27" s="24" t="n">
        <x:f>E27*H27</x:f>
        <x:v>8</x:v>
      </x:c>
      <x:c r="K27" s="24" t="n">
        <x:f>MAX(0,I27-J27)</x:f>
        <x:v>0</x:v>
      </x:c>
    </x:row>
    <x:row r="28" ht="26" customHeight="1">
      <x:c r="A28" s="19" t="str">
        <x:v>S08</x:v>
      </x:c>
      <x:c r="B28" s="20" t="str">
        <x:v>2026-10-01</x:v>
      </x:c>
      <x:c r="C28" s="19" t="str">
        <x:v>14–22</x:v>
      </x:c>
      <x:c r="D28" s="19" t="str">
        <x:v>Pokladna</x:v>
      </x:c>
      <x:c r="E28" s="21" t="n">
        <x:v>8</x:v>
      </x:c>
      <x:c r="F28" s="18" t="n">
        <x:v>2</x:v>
      </x:c>
      <x:c r="G28" s="18" t="n">
        <x:v>2</x:v>
      </x:c>
      <x:c r="H28" s="18" t="n">
        <x:v>2</x:v>
      </x:c>
      <x:c r="I28" s="21" t="n">
        <x:f>E28*F28</x:f>
        <x:v>16</x:v>
      </x:c>
      <x:c r="J28" s="21" t="n">
        <x:f>E28*H28</x:f>
        <x:v>16</x:v>
      </x:c>
      <x:c r="K28" s="21" t="n">
        <x:f>MAX(0,I28-J28)</x:f>
        <x:v>0</x:v>
      </x:c>
    </x:row>
    <x:row r="29" ht="26" customHeight="1">
      <x:c r="A29" s="22" t="str">
        <x:v>S08</x:v>
      </x:c>
      <x:c r="B29" s="23" t="str">
        <x:v>2026-10-01</x:v>
      </x:c>
      <x:c r="C29" s="22" t="str">
        <x:v>14–22</x:v>
      </x:c>
      <x:c r="D29" s="22" t="str">
        <x:v>Gastro</x:v>
      </x:c>
      <x:c r="E29" s="24" t="n">
        <x:v>8</x:v>
      </x:c>
      <x:c r="F29" s="18" t="n">
        <x:v>2</x:v>
      </x:c>
      <x:c r="G29" s="18" t="n">
        <x:v>2</x:v>
      </x:c>
      <x:c r="H29" s="18" t="n">
        <x:v>2</x:v>
      </x:c>
      <x:c r="I29" s="24" t="n">
        <x:f>E29*F29</x:f>
        <x:v>16</x:v>
      </x:c>
      <x:c r="J29" s="24" t="n">
        <x:f>E29*H29</x:f>
        <x:v>16</x:v>
      </x:c>
      <x:c r="K29" s="24" t="n">
        <x:f>MAX(0,I29-J29)</x:f>
        <x:v>0</x:v>
      </x:c>
    </x:row>
    <x:row r="30" ht="26" customHeight="1">
      <x:c r="A30" s="19" t="str">
        <x:v>S09</x:v>
      </x:c>
      <x:c r="B30" s="20" t="str">
        <x:v>2026-10-02</x:v>
      </x:c>
      <x:c r="C30" s="19" t="str">
        <x:v>06–14</x:v>
      </x:c>
      <x:c r="D30" s="19" t="str">
        <x:v>Vedoucí</x:v>
      </x:c>
      <x:c r="E30" s="21" t="n">
        <x:v>8</x:v>
      </x:c>
      <x:c r="F30" s="18" t="n">
        <x:v>1</x:v>
      </x:c>
      <x:c r="G30" s="18" t="n">
        <x:v>1</x:v>
      </x:c>
      <x:c r="H30" s="18" t="n">
        <x:v>1</x:v>
      </x:c>
      <x:c r="I30" s="21" t="n">
        <x:f>E30*F30</x:f>
        <x:v>8</x:v>
      </x:c>
      <x:c r="J30" s="21" t="n">
        <x:f>E30*H30</x:f>
        <x:v>8</x:v>
      </x:c>
      <x:c r="K30" s="21" t="n">
        <x:f>MAX(0,I30-J30)</x:f>
        <x:v>0</x:v>
      </x:c>
    </x:row>
    <x:row r="31" ht="26" customHeight="1">
      <x:c r="A31" s="22" t="str">
        <x:v>S09</x:v>
      </x:c>
      <x:c r="B31" s="23" t="str">
        <x:v>2026-10-02</x:v>
      </x:c>
      <x:c r="C31" s="22" t="str">
        <x:v>06–14</x:v>
      </x:c>
      <x:c r="D31" s="22" t="str">
        <x:v>Pokladna</x:v>
      </x:c>
      <x:c r="E31" s="24" t="n">
        <x:v>8</x:v>
      </x:c>
      <x:c r="F31" s="18" t="n">
        <x:v>2</x:v>
      </x:c>
      <x:c r="G31" s="18" t="n">
        <x:v>2</x:v>
      </x:c>
      <x:c r="H31" s="18" t="n">
        <x:v>2</x:v>
      </x:c>
      <x:c r="I31" s="24" t="n">
        <x:f>E31*F31</x:f>
        <x:v>16</x:v>
      </x:c>
      <x:c r="J31" s="24" t="n">
        <x:f>E31*H31</x:f>
        <x:v>16</x:v>
      </x:c>
      <x:c r="K31" s="24" t="n">
        <x:f>MAX(0,I31-J31)</x:f>
        <x:v>0</x:v>
      </x:c>
    </x:row>
    <x:row r="32" ht="26" customHeight="1">
      <x:c r="A32" s="19" t="str">
        <x:v>S09</x:v>
      </x:c>
      <x:c r="B32" s="20" t="str">
        <x:v>2026-10-02</x:v>
      </x:c>
      <x:c r="C32" s="19" t="str">
        <x:v>06–14</x:v>
      </x:c>
      <x:c r="D32" s="19" t="str">
        <x:v>Gastro</x:v>
      </x:c>
      <x:c r="E32" s="21" t="n">
        <x:v>8</x:v>
      </x:c>
      <x:c r="F32" s="18" t="n">
        <x:v>2</x:v>
      </x:c>
      <x:c r="G32" s="18" t="n">
        <x:v>2</x:v>
      </x:c>
      <x:c r="H32" s="18" t="n">
        <x:v>2</x:v>
      </x:c>
      <x:c r="I32" s="21" t="n">
        <x:f>E32*F32</x:f>
        <x:v>16</x:v>
      </x:c>
      <x:c r="J32" s="21" t="n">
        <x:f>E32*H32</x:f>
        <x:v>16</x:v>
      </x:c>
      <x:c r="K32" s="21" t="n">
        <x:f>MAX(0,I32-J32)</x:f>
        <x:v>0</x:v>
      </x:c>
    </x:row>
    <x:row r="33" ht="26" customHeight="1">
      <x:c r="A33" s="22" t="str">
        <x:v>S10</x:v>
      </x:c>
      <x:c r="B33" s="23" t="str">
        <x:v>2026-10-02</x:v>
      </x:c>
      <x:c r="C33" s="22" t="str">
        <x:v>14–22</x:v>
      </x:c>
      <x:c r="D33" s="22" t="str">
        <x:v>Vedoucí</x:v>
      </x:c>
      <x:c r="E33" s="24" t="n">
        <x:v>8</x:v>
      </x:c>
      <x:c r="F33" s="18" t="n">
        <x:v>1</x:v>
      </x:c>
      <x:c r="G33" s="18" t="n">
        <x:v>1</x:v>
      </x:c>
      <x:c r="H33" s="18" t="n">
        <x:v>1</x:v>
      </x:c>
      <x:c r="I33" s="24" t="n">
        <x:f>E33*F33</x:f>
        <x:v>8</x:v>
      </x:c>
      <x:c r="J33" s="24" t="n">
        <x:f>E33*H33</x:f>
        <x:v>8</x:v>
      </x:c>
      <x:c r="K33" s="24" t="n">
        <x:f>MAX(0,I33-J33)</x:f>
        <x:v>0</x:v>
      </x:c>
    </x:row>
    <x:row r="34" ht="26" customHeight="1">
      <x:c r="A34" s="19" t="str">
        <x:v>S10</x:v>
      </x:c>
      <x:c r="B34" s="20" t="str">
        <x:v>2026-10-02</x:v>
      </x:c>
      <x:c r="C34" s="19" t="str">
        <x:v>14–22</x:v>
      </x:c>
      <x:c r="D34" s="19" t="str">
        <x:v>Pokladna</x:v>
      </x:c>
      <x:c r="E34" s="21" t="n">
        <x:v>8</x:v>
      </x:c>
      <x:c r="F34" s="18" t="n">
        <x:v>2</x:v>
      </x:c>
      <x:c r="G34" s="18" t="n">
        <x:v>2</x:v>
      </x:c>
      <x:c r="H34" s="18" t="n">
        <x:v>2</x:v>
      </x:c>
      <x:c r="I34" s="21" t="n">
        <x:f>E34*F34</x:f>
        <x:v>16</x:v>
      </x:c>
      <x:c r="J34" s="21" t="n">
        <x:f>E34*H34</x:f>
        <x:v>16</x:v>
      </x:c>
      <x:c r="K34" s="21" t="n">
        <x:f>MAX(0,I34-J34)</x:f>
        <x:v>0</x:v>
      </x:c>
    </x:row>
    <x:row r="35" ht="26" customHeight="1">
      <x:c r="A35" s="22" t="str">
        <x:v>S10</x:v>
      </x:c>
      <x:c r="B35" s="23" t="str">
        <x:v>2026-10-02</x:v>
      </x:c>
      <x:c r="C35" s="22" t="str">
        <x:v>14–22</x:v>
      </x:c>
      <x:c r="D35" s="22" t="str">
        <x:v>Gastro</x:v>
      </x:c>
      <x:c r="E35" s="24" t="n">
        <x:v>8</x:v>
      </x:c>
      <x:c r="F35" s="18" t="n">
        <x:v>2</x:v>
      </x:c>
      <x:c r="G35" s="18" t="n">
        <x:v>2</x:v>
      </x:c>
      <x:c r="H35" s="18" t="n">
        <x:v>1</x:v>
      </x:c>
      <x:c r="I35" s="24" t="n">
        <x:f>E35*F35</x:f>
        <x:v>16</x:v>
      </x:c>
      <x:c r="J35" s="24" t="n">
        <x:f>E35*H35</x:f>
        <x:v>8</x:v>
      </x:c>
      <x:c r="K35" s="24" t="n">
        <x:f>MAX(0,I35-J35)</x:f>
        <x:v>8</x:v>
      </x:c>
    </x:row>
    <x:row r="36" ht="26" customHeight="1">
      <x:c r="A36" s="19" t="str">
        <x:v>S11</x:v>
      </x:c>
      <x:c r="B36" s="20" t="str">
        <x:v>2026-10-03</x:v>
      </x:c>
      <x:c r="C36" s="19" t="str">
        <x:v>06–14</x:v>
      </x:c>
      <x:c r="D36" s="19" t="str">
        <x:v>Vedoucí</x:v>
      </x:c>
      <x:c r="E36" s="21" t="n">
        <x:v>8</x:v>
      </x:c>
      <x:c r="F36" s="18" t="n">
        <x:v>1</x:v>
      </x:c>
      <x:c r="G36" s="18" t="n">
        <x:v>1</x:v>
      </x:c>
      <x:c r="H36" s="18" t="n">
        <x:v>1</x:v>
      </x:c>
      <x:c r="I36" s="21" t="n">
        <x:f>E36*F36</x:f>
        <x:v>8</x:v>
      </x:c>
      <x:c r="J36" s="21" t="n">
        <x:f>E36*H36</x:f>
        <x:v>8</x:v>
      </x:c>
      <x:c r="K36" s="21" t="n">
        <x:f>MAX(0,I36-J36)</x:f>
        <x:v>0</x:v>
      </x:c>
    </x:row>
    <x:row r="37" ht="26" customHeight="1">
      <x:c r="A37" s="22" t="str">
        <x:v>S11</x:v>
      </x:c>
      <x:c r="B37" s="23" t="str">
        <x:v>2026-10-03</x:v>
      </x:c>
      <x:c r="C37" s="22" t="str">
        <x:v>06–14</x:v>
      </x:c>
      <x:c r="D37" s="22" t="str">
        <x:v>Pokladna</x:v>
      </x:c>
      <x:c r="E37" s="24" t="n">
        <x:v>8</x:v>
      </x:c>
      <x:c r="F37" s="18" t="n">
        <x:v>2</x:v>
      </x:c>
      <x:c r="G37" s="18" t="n">
        <x:v>2</x:v>
      </x:c>
      <x:c r="H37" s="18" t="n">
        <x:v>2</x:v>
      </x:c>
      <x:c r="I37" s="24" t="n">
        <x:f>E37*F37</x:f>
        <x:v>16</x:v>
      </x:c>
      <x:c r="J37" s="24" t="n">
        <x:f>E37*H37</x:f>
        <x:v>16</x:v>
      </x:c>
      <x:c r="K37" s="24" t="n">
        <x:f>MAX(0,I37-J37)</x:f>
        <x:v>0</x:v>
      </x:c>
    </x:row>
    <x:row r="38" ht="26" customHeight="1">
      <x:c r="A38" s="19" t="str">
        <x:v>S11</x:v>
      </x:c>
      <x:c r="B38" s="20" t="str">
        <x:v>2026-10-03</x:v>
      </x:c>
      <x:c r="C38" s="19" t="str">
        <x:v>06–14</x:v>
      </x:c>
      <x:c r="D38" s="19" t="str">
        <x:v>Gastro</x:v>
      </x:c>
      <x:c r="E38" s="21" t="n">
        <x:v>8</x:v>
      </x:c>
      <x:c r="F38" s="18" t="n">
        <x:v>2</x:v>
      </x:c>
      <x:c r="G38" s="18" t="n">
        <x:v>2</x:v>
      </x:c>
      <x:c r="H38" s="18" t="n">
        <x:v>2</x:v>
      </x:c>
      <x:c r="I38" s="21" t="n">
        <x:f>E38*F38</x:f>
        <x:v>16</x:v>
      </x:c>
      <x:c r="J38" s="21" t="n">
        <x:f>E38*H38</x:f>
        <x:v>16</x:v>
      </x:c>
      <x:c r="K38" s="21" t="n">
        <x:f>MAX(0,I38-J38)</x:f>
        <x:v>0</x:v>
      </x:c>
    </x:row>
    <x:row r="39" ht="26" customHeight="1">
      <x:c r="A39" s="22" t="str">
        <x:v>S12</x:v>
      </x:c>
      <x:c r="B39" s="23" t="str">
        <x:v>2026-10-03</x:v>
      </x:c>
      <x:c r="C39" s="22" t="str">
        <x:v>14–22</x:v>
      </x:c>
      <x:c r="D39" s="22" t="str">
        <x:v>Vedoucí</x:v>
      </x:c>
      <x:c r="E39" s="24" t="n">
        <x:v>8</x:v>
      </x:c>
      <x:c r="F39" s="18" t="n">
        <x:v>1</x:v>
      </x:c>
      <x:c r="G39" s="18" t="n">
        <x:v>1</x:v>
      </x:c>
      <x:c r="H39" s="18" t="n">
        <x:v>1</x:v>
      </x:c>
      <x:c r="I39" s="24" t="n">
        <x:f>E39*F39</x:f>
        <x:v>8</x:v>
      </x:c>
      <x:c r="J39" s="24" t="n">
        <x:f>E39*H39</x:f>
        <x:v>8</x:v>
      </x:c>
      <x:c r="K39" s="24" t="n">
        <x:f>MAX(0,I39-J39)</x:f>
        <x:v>0</x:v>
      </x:c>
    </x:row>
    <x:row r="40" ht="26" customHeight="1">
      <x:c r="A40" s="19" t="str">
        <x:v>S12</x:v>
      </x:c>
      <x:c r="B40" s="20" t="str">
        <x:v>2026-10-03</x:v>
      </x:c>
      <x:c r="C40" s="19" t="str">
        <x:v>14–22</x:v>
      </x:c>
      <x:c r="D40" s="19" t="str">
        <x:v>Pokladna</x:v>
      </x:c>
      <x:c r="E40" s="21" t="n">
        <x:v>8</x:v>
      </x:c>
      <x:c r="F40" s="18" t="n">
        <x:v>2</x:v>
      </x:c>
      <x:c r="G40" s="18" t="n">
        <x:v>2</x:v>
      </x:c>
      <x:c r="H40" s="18" t="n">
        <x:v>2</x:v>
      </x:c>
      <x:c r="I40" s="21" t="n">
        <x:f>E40*F40</x:f>
        <x:v>16</x:v>
      </x:c>
      <x:c r="J40" s="21" t="n">
        <x:f>E40*H40</x:f>
        <x:v>16</x:v>
      </x:c>
      <x:c r="K40" s="21" t="n">
        <x:f>MAX(0,I40-J40)</x:f>
        <x:v>0</x:v>
      </x:c>
    </x:row>
    <x:row r="41" ht="26" customHeight="1">
      <x:c r="A41" s="22" t="str">
        <x:v>S12</x:v>
      </x:c>
      <x:c r="B41" s="23" t="str">
        <x:v>2026-10-03</x:v>
      </x:c>
      <x:c r="C41" s="22" t="str">
        <x:v>14–22</x:v>
      </x:c>
      <x:c r="D41" s="22" t="str">
        <x:v>Gastro</x:v>
      </x:c>
      <x:c r="E41" s="24" t="n">
        <x:v>8</x:v>
      </x:c>
      <x:c r="F41" s="18" t="n">
        <x:v>2</x:v>
      </x:c>
      <x:c r="G41" s="18" t="n">
        <x:v>2</x:v>
      </x:c>
      <x:c r="H41" s="18" t="n">
        <x:v>2</x:v>
      </x:c>
      <x:c r="I41" s="24" t="n">
        <x:f>E41*F41</x:f>
        <x:v>16</x:v>
      </x:c>
      <x:c r="J41" s="24" t="n">
        <x:f>E41*H41</x:f>
        <x:v>16</x:v>
      </x:c>
      <x:c r="K41" s="24" t="n">
        <x:f>MAX(0,I41-J41)</x:f>
        <x:v>0</x:v>
      </x:c>
    </x:row>
    <x:row r="42" ht="26" customHeight="1">
      <x:c r="A42" s="19" t="str">
        <x:v>S13</x:v>
      </x:c>
      <x:c r="B42" s="20" t="str">
        <x:v>2026-10-04</x:v>
      </x:c>
      <x:c r="C42" s="19" t="str">
        <x:v>06–14</x:v>
      </x:c>
      <x:c r="D42" s="19" t="str">
        <x:v>Vedoucí</x:v>
      </x:c>
      <x:c r="E42" s="21" t="n">
        <x:v>8</x:v>
      </x:c>
      <x:c r="F42" s="18" t="n">
        <x:v>1</x:v>
      </x:c>
      <x:c r="G42" s="18" t="n">
        <x:v>1</x:v>
      </x:c>
      <x:c r="H42" s="18" t="n">
        <x:v>0.5</x:v>
      </x:c>
      <x:c r="I42" s="21" t="n">
        <x:f>E42*F42</x:f>
        <x:v>8</x:v>
      </x:c>
      <x:c r="J42" s="21" t="n">
        <x:f>E42*H42</x:f>
        <x:v>4</x:v>
      </x:c>
      <x:c r="K42" s="21" t="n">
        <x:f>MAX(0,I42-J42)</x:f>
        <x:v>4</x:v>
      </x:c>
    </x:row>
    <x:row r="43" ht="26" customHeight="1">
      <x:c r="A43" s="22" t="str">
        <x:v>S13</x:v>
      </x:c>
      <x:c r="B43" s="23" t="str">
        <x:v>2026-10-04</x:v>
      </x:c>
      <x:c r="C43" s="22" t="str">
        <x:v>06–14</x:v>
      </x:c>
      <x:c r="D43" s="22" t="str">
        <x:v>Pokladna</x:v>
      </x:c>
      <x:c r="E43" s="24" t="n">
        <x:v>8</x:v>
      </x:c>
      <x:c r="F43" s="18" t="n">
        <x:v>2</x:v>
      </x:c>
      <x:c r="G43" s="18" t="n">
        <x:v>2</x:v>
      </x:c>
      <x:c r="H43" s="18" t="n">
        <x:v>2</x:v>
      </x:c>
      <x:c r="I43" s="24" t="n">
        <x:f>E43*F43</x:f>
        <x:v>16</x:v>
      </x:c>
      <x:c r="J43" s="24" t="n">
        <x:f>E43*H43</x:f>
        <x:v>16</x:v>
      </x:c>
      <x:c r="K43" s="24" t="n">
        <x:f>MAX(0,I43-J43)</x:f>
        <x:v>0</x:v>
      </x:c>
    </x:row>
    <x:row r="44" ht="26" customHeight="1">
      <x:c r="A44" s="19" t="str">
        <x:v>S13</x:v>
      </x:c>
      <x:c r="B44" s="20" t="str">
        <x:v>2026-10-04</x:v>
      </x:c>
      <x:c r="C44" s="19" t="str">
        <x:v>06–14</x:v>
      </x:c>
      <x:c r="D44" s="19" t="str">
        <x:v>Gastro</x:v>
      </x:c>
      <x:c r="E44" s="21" t="n">
        <x:v>8</x:v>
      </x:c>
      <x:c r="F44" s="18" t="n">
        <x:v>2</x:v>
      </x:c>
      <x:c r="G44" s="18" t="n">
        <x:v>2</x:v>
      </x:c>
      <x:c r="H44" s="18" t="n">
        <x:v>2</x:v>
      </x:c>
      <x:c r="I44" s="21" t="n">
        <x:f>E44*F44</x:f>
        <x:v>16</x:v>
      </x:c>
      <x:c r="J44" s="21" t="n">
        <x:f>E44*H44</x:f>
        <x:v>16</x:v>
      </x:c>
      <x:c r="K44" s="21" t="n">
        <x:f>MAX(0,I44-J44)</x:f>
        <x:v>0</x:v>
      </x:c>
    </x:row>
    <x:row r="45" ht="26" customHeight="1">
      <x:c r="A45" s="22" t="str">
        <x:v>S14</x:v>
      </x:c>
      <x:c r="B45" s="23" t="str">
        <x:v>2026-10-04</x:v>
      </x:c>
      <x:c r="C45" s="22" t="str">
        <x:v>14–22</x:v>
      </x:c>
      <x:c r="D45" s="22" t="str">
        <x:v>Vedoucí</x:v>
      </x:c>
      <x:c r="E45" s="24" t="n">
        <x:v>8</x:v>
      </x:c>
      <x:c r="F45" s="18" t="n">
        <x:v>1</x:v>
      </x:c>
      <x:c r="G45" s="18" t="n">
        <x:v>1</x:v>
      </x:c>
      <x:c r="H45" s="18" t="n">
        <x:v>1</x:v>
      </x:c>
      <x:c r="I45" s="24" t="n">
        <x:f>E45*F45</x:f>
        <x:v>8</x:v>
      </x:c>
      <x:c r="J45" s="24" t="n">
        <x:f>E45*H45</x:f>
        <x:v>8</x:v>
      </x:c>
      <x:c r="K45" s="24" t="n">
        <x:f>MAX(0,I45-J45)</x:f>
        <x:v>0</x:v>
      </x:c>
    </x:row>
    <x:row r="46" ht="26" customHeight="1">
      <x:c r="A46" s="19" t="str">
        <x:v>S14</x:v>
      </x:c>
      <x:c r="B46" s="20" t="str">
        <x:v>2026-10-04</x:v>
      </x:c>
      <x:c r="C46" s="19" t="str">
        <x:v>14–22</x:v>
      </x:c>
      <x:c r="D46" s="19" t="str">
        <x:v>Pokladna</x:v>
      </x:c>
      <x:c r="E46" s="21" t="n">
        <x:v>8</x:v>
      </x:c>
      <x:c r="F46" s="18" t="n">
        <x:v>2</x:v>
      </x:c>
      <x:c r="G46" s="18" t="n">
        <x:v>2</x:v>
      </x:c>
      <x:c r="H46" s="18" t="n">
        <x:v>2</x:v>
      </x:c>
      <x:c r="I46" s="21" t="n">
        <x:f>E46*F46</x:f>
        <x:v>16</x:v>
      </x:c>
      <x:c r="J46" s="21" t="n">
        <x:f>E46*H46</x:f>
        <x:v>16</x:v>
      </x:c>
      <x:c r="K46" s="21" t="n">
        <x:f>MAX(0,I46-J46)</x:f>
        <x:v>0</x:v>
      </x:c>
    </x:row>
    <x:row r="47" ht="26" customHeight="1">
      <x:c r="A47" s="22" t="str">
        <x:v>S14</x:v>
      </x:c>
      <x:c r="B47" s="23" t="str">
        <x:v>2026-10-04</x:v>
      </x:c>
      <x:c r="C47" s="22" t="str">
        <x:v>14–22</x:v>
      </x:c>
      <x:c r="D47" s="22" t="str">
        <x:v>Gastro</x:v>
      </x:c>
      <x:c r="E47" s="24" t="n">
        <x:v>8</x:v>
      </x:c>
      <x:c r="F47" s="18" t="n">
        <x:v>2</x:v>
      </x:c>
      <x:c r="G47" s="18" t="n">
        <x:v>2</x:v>
      </x:c>
      <x:c r="H47" s="18" t="n">
        <x:v>2</x:v>
      </x:c>
      <x:c r="I47" s="24" t="n">
        <x:f>E47*F47</x:f>
        <x:v>16</x:v>
      </x:c>
      <x:c r="J47" s="24" t="n">
        <x:f>E47*H47</x:f>
        <x:v>16</x:v>
      </x:c>
      <x:c r="K47" s="24" t="n">
        <x:f>MAX(0,I47-J47)</x:f>
        <x:v>0</x:v>
      </x:c>
    </x:row>
  </x:sheetData>
  <x:conditionalFormatting sqref="K6:K47">
    <x:cfRule type="cellIs" dxfId="0" priority="1" operator="greaterThan">
      <x:formula>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2437d9c7957e4146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3" hidden="0" customWidth="1"/>
    <x:col min="2" max="2" width="15" hidden="0" customWidth="1"/>
    <x:col min="3" max="3" width="13" hidden="0" customWidth="1"/>
    <x:col min="4" max="4" width="20" hidden="0" customWidth="1"/>
    <x:col min="5" max="5" width="21" hidden="0" customWidth="1"/>
    <x:col min="6" max="6" width="16" hidden="0" customWidth="1"/>
    <x:col min="7" max="7" width="16" hidden="0" customWidth="1"/>
    <x:col min="8" max="8" width="18" hidden="0" customWidth="1"/>
    <x:col min="9" max="9" width="20" hidden="0" customWidth="1"/>
    <x:col min="10" max="10" width="16" hidden="0" customWidth="1"/>
    <x:col min="11" max="11" width="20" hidden="0" customWidth="1"/>
    <x:col min="12" max="12" width="18" hidden="0" customWidth="1"/>
    <x:col min="13" max="13" width="17" hidden="0" customWidth="1"/>
  </x:cols>
  <x:sheetData>
    <x:row r="2">
      <x:c r="A2" s="1" t="str">
        <x:v>Obchodní výsledky po směnách</x:v>
      </x:c>
    </x:row>
    <x:row r="5" ht="42" customHeight="1">
      <x:c r="A5" s="14" t="str">
        <x:v>ID směny</x:v>
      </x:c>
      <x:c r="B5" s="14" t="str">
        <x:v>Datum</x:v>
      </x:c>
      <x:c r="C5" s="14" t="str">
        <x:v>Směna</x:v>
      </x:c>
      <x:c r="D5" s="14" t="str">
        <x:v>Obchod plán Kč</x:v>
      </x:c>
      <x:c r="E5" s="14" t="str">
        <x:v>Obchod skuteč. Kč</x:v>
      </x:c>
      <x:c r="F5" s="14" t="str">
        <x:v>Káva Kč</x:v>
      </x:c>
      <x:c r="G5" s="14" t="str">
        <x:v>Gastro Kč</x:v>
      </x:c>
      <x:c r="H5" s="14" t="str">
        <x:v>Palivo Kč</x:v>
      </x:c>
      <x:c r="I5" s="14" t="str">
        <x:v>Transakce počet</x:v>
      </x:c>
      <x:c r="J5" s="14" t="str">
        <x:v>Čekání min</x:v>
      </x:c>
      <x:c r="K5" s="14" t="str">
        <x:v>Reklamace počet</x:v>
      </x:c>
      <x:c r="L5" s="14" t="str">
        <x:v>Odchylka Kč</x:v>
      </x:c>
      <x:c r="M5" s="14" t="str">
        <x:v>Odchylka %</x:v>
      </x:c>
    </x:row>
    <x:row r="6" ht="26" customHeight="1">
      <x:c r="A6" s="19" t="str">
        <x:v>S01</x:v>
      </x:c>
      <x:c r="B6" s="20" t="str">
        <x:v>2026-09-28</x:v>
      </x:c>
      <x:c r="C6" s="19" t="str">
        <x:v>06–14</x:v>
      </x:c>
      <x:c r="D6" s="27" t="n">
        <x:v>18000</x:v>
      </x:c>
      <x:c r="E6" s="27" t="n">
        <x:v>17500</x:v>
      </x:c>
      <x:c r="F6" s="27" t="n">
        <x:v>9900</x:v>
      </x:c>
      <x:c r="G6" s="27" t="n">
        <x:v>7600</x:v>
      </x:c>
      <x:c r="H6" s="27" t="n">
        <x:v>300000</x:v>
      </x:c>
      <x:c r="I6" s="27" t="n">
        <x:v>390</x:v>
      </x:c>
      <x:c r="J6" s="21" t="n">
        <x:v>2.1</x:v>
      </x:c>
      <x:c r="K6" s="27" t="n">
        <x:v>2</x:v>
      </x:c>
      <x:c r="L6" s="27" t="n">
        <x:f>E6-D6</x:f>
        <x:v>-500</x:v>
      </x:c>
      <x:c r="M6" s="28" t="n">
        <x:f>IF(D6=0,"n.a.",L6/D6)</x:f>
        <x:v>-0.027777777777777776</x:v>
      </x:c>
    </x:row>
    <x:row r="7" ht="26" customHeight="1">
      <x:c r="A7" s="22" t="str">
        <x:v>S02</x:v>
      </x:c>
      <x:c r="B7" s="23" t="str">
        <x:v>2026-09-28</x:v>
      </x:c>
      <x:c r="C7" s="22" t="str">
        <x:v>14–22</x:v>
      </x:c>
      <x:c r="D7" s="29" t="n">
        <x:v>20200</x:v>
      </x:c>
      <x:c r="E7" s="29" t="n">
        <x:v>19700</x:v>
      </x:c>
      <x:c r="F7" s="29" t="n">
        <x:v>10800</x:v>
      </x:c>
      <x:c r="G7" s="29" t="n">
        <x:v>8900</x:v>
      </x:c>
      <x:c r="H7" s="29" t="n">
        <x:v>318000</x:v>
      </x:c>
      <x:c r="I7" s="29" t="n">
        <x:v>430</x:v>
      </x:c>
      <x:c r="J7" s="24" t="n">
        <x:v>2.6</x:v>
      </x:c>
      <x:c r="K7" s="29" t="n">
        <x:v>2</x:v>
      </x:c>
      <x:c r="L7" s="29" t="n">
        <x:f>E7-D7</x:f>
        <x:v>-500</x:v>
      </x:c>
      <x:c r="M7" s="30" t="n">
        <x:f>IF(D7=0,"n.a.",L7/D7)</x:f>
        <x:v>-0.024752475247524754</x:v>
      </x:c>
    </x:row>
    <x:row r="8" ht="26" customHeight="1">
      <x:c r="A8" s="19" t="str">
        <x:v>S03</x:v>
      </x:c>
      <x:c r="B8" s="20" t="str">
        <x:v>2026-09-29</x:v>
      </x:c>
      <x:c r="C8" s="19" t="str">
        <x:v>06–14</x:v>
      </x:c>
      <x:c r="D8" s="27" t="n">
        <x:v>18700</x:v>
      </x:c>
      <x:c r="E8" s="27" t="n">
        <x:v>19600</x:v>
      </x:c>
      <x:c r="F8" s="27" t="n">
        <x:v>10260</x:v>
      </x:c>
      <x:c r="G8" s="27" t="n">
        <x:v>9340</x:v>
      </x:c>
      <x:c r="H8" s="27" t="n">
        <x:v>311000</x:v>
      </x:c>
      <x:c r="I8" s="27" t="n">
        <x:v>402</x:v>
      </x:c>
      <x:c r="J8" s="21" t="n">
        <x:v>2.1</x:v>
      </x:c>
      <x:c r="K8" s="27" t="n">
        <x:v>3</x:v>
      </x:c>
      <x:c r="L8" s="27" t="n">
        <x:f>E8-D8</x:f>
        <x:v>900</x:v>
      </x:c>
      <x:c r="M8" s="28" t="n">
        <x:f>IF(D8=0,"n.a.",L8/D8)</x:f>
        <x:v>0.0481283422459893</x:v>
      </x:c>
    </x:row>
    <x:row r="9" ht="26" customHeight="1">
      <x:c r="A9" s="22" t="str">
        <x:v>S04</x:v>
      </x:c>
      <x:c r="B9" s="23" t="str">
        <x:v>2026-09-29</x:v>
      </x:c>
      <x:c r="C9" s="22" t="str">
        <x:v>14–22</x:v>
      </x:c>
      <x:c r="D9" s="29" t="n">
        <x:v>20900</x:v>
      </x:c>
      <x:c r="E9" s="29" t="n">
        <x:v>21800</x:v>
      </x:c>
      <x:c r="F9" s="29" t="n">
        <x:v>11160</x:v>
      </x:c>
      <x:c r="G9" s="29" t="n">
        <x:v>10640</x:v>
      </x:c>
      <x:c r="H9" s="29" t="n">
        <x:v>329000</x:v>
      </x:c>
      <x:c r="I9" s="29" t="n">
        <x:v>442</x:v>
      </x:c>
      <x:c r="J9" s="24" t="n">
        <x:v>2.6</x:v>
      </x:c>
      <x:c r="K9" s="29" t="n">
        <x:v>3</x:v>
      </x:c>
      <x:c r="L9" s="29" t="n">
        <x:f>E9-D9</x:f>
        <x:v>900</x:v>
      </x:c>
      <x:c r="M9" s="30" t="n">
        <x:f>IF(D9=0,"n.a.",L9/D9)</x:f>
        <x:v>0.0430622009569378</x:v>
      </x:c>
    </x:row>
    <x:row r="10" ht="26" customHeight="1">
      <x:c r="A10" s="19" t="str">
        <x:v>S05</x:v>
      </x:c>
      <x:c r="B10" s="20" t="str">
        <x:v>2026-09-30</x:v>
      </x:c>
      <x:c r="C10" s="19" t="str">
        <x:v>06–14</x:v>
      </x:c>
      <x:c r="D10" s="27" t="n">
        <x:v>19400</x:v>
      </x:c>
      <x:c r="E10" s="27" t="n">
        <x:v>15200</x:v>
      </x:c>
      <x:c r="F10" s="27" t="n">
        <x:v>10620</x:v>
      </x:c>
      <x:c r="G10" s="27" t="n">
        <x:v>4580</x:v>
      </x:c>
      <x:c r="H10" s="27" t="n">
        <x:v>322000</x:v>
      </x:c>
      <x:c r="I10" s="27" t="n">
        <x:v>414</x:v>
      </x:c>
      <x:c r="J10" s="21" t="n">
        <x:v>6.8</x:v>
      </x:c>
      <x:c r="K10" s="27" t="n">
        <x:v>4</x:v>
      </x:c>
      <x:c r="L10" s="27" t="n">
        <x:f>E10-D10</x:f>
        <x:v>-4200</x:v>
      </x:c>
      <x:c r="M10" s="28" t="n">
        <x:f>IF(D10=0,"n.a.",L10/D10)</x:f>
        <x:v>-0.21649484536082475</x:v>
      </x:c>
    </x:row>
    <x:row r="11" ht="26" customHeight="1">
      <x:c r="A11" s="22" t="str">
        <x:v>S06</x:v>
      </x:c>
      <x:c r="B11" s="23" t="str">
        <x:v>2026-09-30</x:v>
      </x:c>
      <x:c r="C11" s="22" t="str">
        <x:v>14–22</x:v>
      </x:c>
      <x:c r="D11" s="29" t="n">
        <x:v>21600</x:v>
      </x:c>
      <x:c r="E11" s="29" t="n">
        <x:v>21100</x:v>
      </x:c>
      <x:c r="F11" s="29" t="n">
        <x:v>11520</x:v>
      </x:c>
      <x:c r="G11" s="29" t="n">
        <x:v>9580</x:v>
      </x:c>
      <x:c r="H11" s="29" t="n">
        <x:v>340000</x:v>
      </x:c>
      <x:c r="I11" s="29" t="n">
        <x:v>454</x:v>
      </x:c>
      <x:c r="J11" s="24" t="n">
        <x:v>2.6</x:v>
      </x:c>
      <x:c r="K11" s="29" t="n">
        <x:v>4</x:v>
      </x:c>
      <x:c r="L11" s="29" t="n">
        <x:f>E11-D11</x:f>
        <x:v>-500</x:v>
      </x:c>
      <x:c r="M11" s="30" t="n">
        <x:f>IF(D11=0,"n.a.",L11/D11)</x:f>
        <x:v>-0.023148148148148147</x:v>
      </x:c>
    </x:row>
    <x:row r="12" ht="26" customHeight="1">
      <x:c r="A12" s="19" t="str">
        <x:v>S07</x:v>
      </x:c>
      <x:c r="B12" s="20" t="str">
        <x:v>2026-10-01</x:v>
      </x:c>
      <x:c r="C12" s="19" t="str">
        <x:v>06–14</x:v>
      </x:c>
      <x:c r="D12" s="27" t="n">
        <x:v>20100</x:v>
      </x:c>
      <x:c r="E12" s="27" t="n">
        <x:v>21000</x:v>
      </x:c>
      <x:c r="F12" s="27" t="n">
        <x:v>10980</x:v>
      </x:c>
      <x:c r="G12" s="27" t="n">
        <x:v>10020</x:v>
      </x:c>
      <x:c r="H12" s="27" t="n">
        <x:v>333000</x:v>
      </x:c>
      <x:c r="I12" s="27" t="n">
        <x:v>426</x:v>
      </x:c>
      <x:c r="J12" s="21" t="n">
        <x:v>2.1</x:v>
      </x:c>
      <x:c r="K12" s="27" t="n">
        <x:v>2</x:v>
      </x:c>
      <x:c r="L12" s="27" t="n">
        <x:f>E12-D12</x:f>
        <x:v>900</x:v>
      </x:c>
      <x:c r="M12" s="28" t="n">
        <x:f>IF(D12=0,"n.a.",L12/D12)</x:f>
        <x:v>0.04477611940298507</x:v>
      </x:c>
    </x:row>
    <x:row r="13" ht="26" customHeight="1">
      <x:c r="A13" s="22" t="str">
        <x:v>S08</x:v>
      </x:c>
      <x:c r="B13" s="23" t="str">
        <x:v>2026-10-01</x:v>
      </x:c>
      <x:c r="C13" s="22" t="str">
        <x:v>14–22</x:v>
      </x:c>
      <x:c r="D13" s="29" t="n">
        <x:v>22300</x:v>
      </x:c>
      <x:c r="E13" s="29" t="n">
        <x:v>23200</x:v>
      </x:c>
      <x:c r="F13" s="29" t="n">
        <x:v>11880</x:v>
      </x:c>
      <x:c r="G13" s="29" t="n">
        <x:v>11320</x:v>
      </x:c>
      <x:c r="H13" s="29" t="n">
        <x:v>351000</x:v>
      </x:c>
      <x:c r="I13" s="29" t="n">
        <x:v>466</x:v>
      </x:c>
      <x:c r="J13" s="24" t="n">
        <x:v>2.6</x:v>
      </x:c>
      <x:c r="K13" s="29" t="n">
        <x:v>2</x:v>
      </x:c>
      <x:c r="L13" s="29" t="n">
        <x:f>E13-D13</x:f>
        <x:v>900</x:v>
      </x:c>
      <x:c r="M13" s="30" t="n">
        <x:f>IF(D13=0,"n.a.",L13/D13)</x:f>
        <x:v>0.04035874439461883</x:v>
      </x:c>
    </x:row>
    <x:row r="14" ht="26" customHeight="1">
      <x:c r="A14" s="19" t="str">
        <x:v>S09</x:v>
      </x:c>
      <x:c r="B14" s="20" t="str">
        <x:v>2026-10-02</x:v>
      </x:c>
      <x:c r="C14" s="19" t="str">
        <x:v>06–14</x:v>
      </x:c>
      <x:c r="D14" s="27" t="n">
        <x:v>20800</x:v>
      </x:c>
      <x:c r="E14" s="27" t="n">
        <x:v>20300</x:v>
      </x:c>
      <x:c r="F14" s="27" t="n">
        <x:v>11340</x:v>
      </x:c>
      <x:c r="G14" s="27" t="n">
        <x:v>8960</x:v>
      </x:c>
      <x:c r="H14" s="27" t="n">
        <x:v>344000</x:v>
      </x:c>
      <x:c r="I14" s="27" t="n">
        <x:v>438</x:v>
      </x:c>
      <x:c r="J14" s="21" t="n">
        <x:v>2.1</x:v>
      </x:c>
      <x:c r="K14" s="27" t="n">
        <x:v>3</x:v>
      </x:c>
      <x:c r="L14" s="27" t="n">
        <x:f>E14-D14</x:f>
        <x:v>-500</x:v>
      </x:c>
      <x:c r="M14" s="28" t="n">
        <x:f>IF(D14=0,"n.a.",L14/D14)</x:f>
        <x:v>-0.02403846153846154</x:v>
      </x:c>
    </x:row>
    <x:row r="15" ht="26" customHeight="1">
      <x:c r="A15" s="22" t="str">
        <x:v>S10</x:v>
      </x:c>
      <x:c r="B15" s="23" t="str">
        <x:v>2026-10-02</x:v>
      </x:c>
      <x:c r="C15" s="22" t="str">
        <x:v>14–22</x:v>
      </x:c>
      <x:c r="D15" s="29" t="n">
        <x:v>23000</x:v>
      </x:c>
      <x:c r="E15" s="29" t="n">
        <x:v>17000</x:v>
      </x:c>
      <x:c r="F15" s="29" t="n">
        <x:v>12240</x:v>
      </x:c>
      <x:c r="G15" s="29" t="n">
        <x:v>4760</x:v>
      </x:c>
      <x:c r="H15" s="29" t="n">
        <x:v>362000</x:v>
      </x:c>
      <x:c r="I15" s="29" t="n">
        <x:v>478</x:v>
      </x:c>
      <x:c r="J15" s="24" t="n">
        <x:v>7.4</x:v>
      </x:c>
      <x:c r="K15" s="29" t="n">
        <x:v>3</x:v>
      </x:c>
      <x:c r="L15" s="29" t="n">
        <x:f>E15-D15</x:f>
        <x:v>-6000</x:v>
      </x:c>
      <x:c r="M15" s="30" t="n">
        <x:f>IF(D15=0,"n.a.",L15/D15)</x:f>
        <x:v>-0.2608695652173913</x:v>
      </x:c>
    </x:row>
    <x:row r="16" ht="26" customHeight="1">
      <x:c r="A16" s="19" t="str">
        <x:v>S11</x:v>
      </x:c>
      <x:c r="B16" s="20" t="str">
        <x:v>2026-10-03</x:v>
      </x:c>
      <x:c r="C16" s="19" t="str">
        <x:v>06–14</x:v>
      </x:c>
      <x:c r="D16" s="27" t="n">
        <x:v>21500</x:v>
      </x:c>
      <x:c r="E16" s="27" t="n">
        <x:v>22400</x:v>
      </x:c>
      <x:c r="F16" s="27" t="n">
        <x:v>11700</x:v>
      </x:c>
      <x:c r="G16" s="27" t="n">
        <x:v>10700</x:v>
      </x:c>
      <x:c r="H16" s="27" t="n">
        <x:v>355000</x:v>
      </x:c>
      <x:c r="I16" s="27" t="n">
        <x:v>450</x:v>
      </x:c>
      <x:c r="J16" s="21" t="n">
        <x:v>2.1</x:v>
      </x:c>
      <x:c r="K16" s="27" t="n">
        <x:v>4</x:v>
      </x:c>
      <x:c r="L16" s="27" t="n">
        <x:f>E16-D16</x:f>
        <x:v>900</x:v>
      </x:c>
      <x:c r="M16" s="28" t="n">
        <x:f>IF(D16=0,"n.a.",L16/D16)</x:f>
        <x:v>0.04186046511627907</x:v>
      </x:c>
    </x:row>
    <x:row r="17" ht="26" customHeight="1">
      <x:c r="A17" s="22" t="str">
        <x:v>S12</x:v>
      </x:c>
      <x:c r="B17" s="23" t="str">
        <x:v>2026-10-03</x:v>
      </x:c>
      <x:c r="C17" s="22" t="str">
        <x:v>14–22</x:v>
      </x:c>
      <x:c r="D17" s="29" t="n">
        <x:v>23700</x:v>
      </x:c>
      <x:c r="E17" s="29" t="n">
        <x:v>24600</x:v>
      </x:c>
      <x:c r="F17" s="29" t="n">
        <x:v>12600</x:v>
      </x:c>
      <x:c r="G17" s="29" t="n">
        <x:v>12000</x:v>
      </x:c>
      <x:c r="H17" s="29" t="n">
        <x:v>373000</x:v>
      </x:c>
      <x:c r="I17" s="29" t="n">
        <x:v>490</x:v>
      </x:c>
      <x:c r="J17" s="24" t="n">
        <x:v>2.6</x:v>
      </x:c>
      <x:c r="K17" s="29"/>
      <x:c r="L17" s="29" t="n">
        <x:f>E17-D17</x:f>
        <x:v>900</x:v>
      </x:c>
      <x:c r="M17" s="30" t="n">
        <x:f>IF(D17=0,"n.a.",L17/D17)</x:f>
        <x:v>0.0379746835443038</x:v>
      </x:c>
    </x:row>
    <x:row r="18" ht="26" customHeight="1">
      <x:c r="A18" s="19" t="str">
        <x:v>S13</x:v>
      </x:c>
      <x:c r="B18" s="20" t="str">
        <x:v>2026-10-04</x:v>
      </x:c>
      <x:c r="C18" s="19" t="str">
        <x:v>06–14</x:v>
      </x:c>
      <x:c r="D18" s="27" t="n">
        <x:v>22200</x:v>
      </x:c>
      <x:c r="E18" s="27" t="n">
        <x:v>21700</x:v>
      </x:c>
      <x:c r="F18" s="27" t="n">
        <x:v>12060</x:v>
      </x:c>
      <x:c r="G18" s="27" t="n">
        <x:v>9640</x:v>
      </x:c>
      <x:c r="H18" s="27" t="n">
        <x:v>366000</x:v>
      </x:c>
      <x:c r="I18" s="27" t="n">
        <x:v>462</x:v>
      </x:c>
      <x:c r="J18" s="21" t="n">
        <x:v>2.1</x:v>
      </x:c>
      <x:c r="K18" s="27" t="n">
        <x:v>2</x:v>
      </x:c>
      <x:c r="L18" s="27" t="n">
        <x:f>E18-D18</x:f>
        <x:v>-500</x:v>
      </x:c>
      <x:c r="M18" s="28" t="n">
        <x:f>IF(D18=0,"n.a.",L18/D18)</x:f>
        <x:v>-0.02252252252252252</x:v>
      </x:c>
    </x:row>
    <x:row r="19" ht="26" customHeight="1">
      <x:c r="A19" s="22" t="str">
        <x:v>S14</x:v>
      </x:c>
      <x:c r="B19" s="23" t="str">
        <x:v>2026-10-04</x:v>
      </x:c>
      <x:c r="C19" s="22" t="str">
        <x:v>14–22</x:v>
      </x:c>
      <x:c r="D19" s="29" t="n">
        <x:v>24400</x:v>
      </x:c>
      <x:c r="E19" s="29" t="n">
        <x:v>23900</x:v>
      </x:c>
      <x:c r="F19" s="29" t="n">
        <x:v>12960</x:v>
      </x:c>
      <x:c r="G19" s="29" t="n">
        <x:v>10940</x:v>
      </x:c>
      <x:c r="H19" s="29" t="n">
        <x:v>384000</x:v>
      </x:c>
      <x:c r="I19" s="29" t="n">
        <x:v>502</x:v>
      </x:c>
      <x:c r="J19" s="24" t="n">
        <x:v>2.6</x:v>
      </x:c>
      <x:c r="K19" s="29" t="n">
        <x:v>2</x:v>
      </x:c>
      <x:c r="L19" s="29" t="n">
        <x:f>E19-D19</x:f>
        <x:v>-500</x:v>
      </x:c>
      <x:c r="M19" s="30" t="n">
        <x:f>IF(D19=0,"n.a.",L19/D19)</x:f>
        <x:v>-0.020491803278688523</x:v>
      </x:c>
    </x:row>
  </x:sheetData>
  <x:conditionalFormatting sqref="L6:L19">
    <x:cfRule type="cellIs" dxfId="1" priority="1" operator="lessThan">
      <x:formula>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6094dce28c4e4ed8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3" hidden="0" customWidth="1"/>
    <x:col min="3" max="3" width="18" hidden="0" customWidth="1"/>
    <x:col min="4" max="4" width="16" hidden="0" customWidth="1"/>
    <x:col min="5" max="5" width="26" hidden="0" customWidth="1"/>
    <x:col min="6" max="6" width="85" hidden="0" customWidth="1"/>
    <x:col min="7" max="7" width="18" hidden="0" customWidth="1"/>
    <x:col min="8" max="8" width="22" hidden="0" customWidth="1"/>
  </x:cols>
  <x:sheetData>
    <x:row r="2">
      <x:c r="A2" s="1" t="str">
        <x:v>Provozní události</x:v>
      </x:c>
    </x:row>
    <x:row r="5" ht="42" customHeight="1">
      <x:c r="A5" s="14" t="str">
        <x:v>ID události</x:v>
      </x:c>
      <x:c r="B5" s="14" t="str">
        <x:v>ID směny</x:v>
      </x:c>
      <x:c r="C5" s="14" t="str">
        <x:v>Čas</x:v>
      </x:c>
      <x:c r="D5" s="14" t="str">
        <x:v>Role</x:v>
      </x:c>
      <x:c r="E5" s="14" t="str">
        <x:v>Typ</x:v>
      </x:c>
      <x:c r="F5" s="14" t="str">
        <x:v>Popis</x:v>
      </x:c>
      <x:c r="G5" s="14" t="str">
        <x:v>Stav</x:v>
      </x:c>
      <x:c r="H5" s="14" t="str">
        <x:v>Odpovědnost</x:v>
      </x:c>
    </x:row>
    <x:row r="6" ht="42" customHeight="1">
      <x:c r="A6" s="19" t="str">
        <x:v>U01</x:v>
      </x:c>
      <x:c r="B6" s="19" t="str">
        <x:v>S05</x:v>
      </x:c>
      <x:c r="C6" s="19" t="str">
        <x:v>07:00–11:00</x:v>
      </x:c>
      <x:c r="D6" s="19" t="str">
        <x:v>Pokladna</x:v>
      </x:c>
      <x:c r="E6" s="19" t="str">
        <x:v>Výpadek pracovníka</x:v>
      </x:c>
      <x:c r="F6" s="32" t="str">
        <x:v>Náhradník nastoupil v 11:00. Mezera pokrytí 4 hodiny.</x:v>
      </x:c>
      <x:c r="G6" s="19" t="str">
        <x:v>Vyřešeno</x:v>
      </x:c>
      <x:c r="H6" s="19" t="str">
        <x:v>Vedoucí směny</x:v>
      </x:c>
    </x:row>
    <x:row r="7" ht="42" customHeight="1">
      <x:c r="A7" s="22" t="str">
        <x:v>U02</x:v>
      </x:c>
      <x:c r="B7" s="22" t="str">
        <x:v>S10</x:v>
      </x:c>
      <x:c r="C7" s="22" t="str">
        <x:v>14:00–22:00</x:v>
      </x:c>
      <x:c r="D7" s="22" t="str">
        <x:v>Gastro</x:v>
      </x:c>
      <x:c r="E7" s="22" t="str">
        <x:v>Výpadek pracovníka</x:v>
      </x:c>
      <x:c r="F7" s="33" t="str">
        <x:v>Role nebyla nahrazena. Dopad na tržby není prokázaný.</x:v>
      </x:c>
      <x:c r="G7" s="22" t="str">
        <x:v>K prověření</x:v>
      </x:c>
      <x:c r="H7" s="22" t="str">
        <x:v>Manažer</x:v>
      </x:c>
    </x:row>
    <x:row r="8" ht="42" customHeight="1">
      <x:c r="A8" s="19" t="str">
        <x:v>U03</x:v>
      </x:c>
      <x:c r="B8" s="19" t="str">
        <x:v>S10</x:v>
      </x:c>
      <x:c r="C8" s="19" t="str">
        <x:v>16:00–18:00</x:v>
      </x:c>
      <x:c r="D8" s="19" t="str">
        <x:v>Gastro</x:v>
      </x:c>
      <x:c r="E8" s="19" t="str">
        <x:v>Výpadek kávovaru</x:v>
      </x:c>
      <x:c r="F8" s="32" t="str">
        <x:v>Dvě hodiny omezená nabídka; souběh s personálním výpadkem.</x:v>
      </x:c>
      <x:c r="G8" s="19" t="str">
        <x:v>Vyřešeno</x:v>
      </x:c>
      <x:c r="H8" s="19" t="str">
        <x:v>Servis</x:v>
      </x:c>
    </x:row>
    <x:row r="9" ht="42" customHeight="1">
      <x:c r="A9" s="22" t="str">
        <x:v>U04</x:v>
      </x:c>
      <x:c r="B9" s="22" t="str">
        <x:v>S12</x:v>
      </x:c>
      <x:c r="C9" s="22" t="str">
        <x:v>14:00–22:00</x:v>
      </x:c>
      <x:c r="D9" s="22" t="str">
        <x:v>Pokladna</x:v>
      </x:c>
      <x:c r="E9" s="22" t="str">
        <x:v>Chybějící údaj</x:v>
      </x:c>
      <x:c r="F9" s="33" t="str">
        <x:v>Počet reklamací není zapsán; prázdná buňka není nula.</x:v>
      </x:c>
      <x:c r="G9" s="22" t="str">
        <x:v>Doplnit</x:v>
      </x:c>
      <x:c r="H9" s="22" t="str">
        <x:v>Vedoucí směny</x:v>
      </x:c>
    </x:row>
    <x:row r="10" ht="42" customHeight="1">
      <x:c r="A10" s="19" t="str">
        <x:v>U05</x:v>
      </x:c>
      <x:c r="B10" s="19" t="str">
        <x:v>S13</x:v>
      </x:c>
      <x:c r="C10" s="19" t="str">
        <x:v>06:00–10:00</x:v>
      </x:c>
      <x:c r="D10" s="19" t="str">
        <x:v>Vedoucí</x:v>
      </x:c>
      <x:c r="E10" s="19" t="str">
        <x:v>Mezera vedoucí role</x:v>
      </x:c>
      <x:c r="F10" s="32" t="str">
        <x:v>Zástupce převzal roli v 10:00.</x:v>
      </x:c>
      <x:c r="G10" s="19" t="str">
        <x:v>Vyřešeno</x:v>
      </x:c>
      <x:c r="H10" s="19" t="str">
        <x:v>Manažer</x:v>
      </x:c>
    </x:row>
  </x:sheetData>
  <x:pageMargins left="0.7" right="0.7" top="0.75" bottom="0.75" header="0.3" footer="0.3"/>
  <x:tableParts count="1">
    <x:tablePart xmlns:r="http://schemas.openxmlformats.org/officeDocument/2006/relationships" r:id="Rb5cc9cc59c1c47ec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115" hidden="0" customWidth="1"/>
  </x:cols>
  <x:sheetData>
    <x:row r="2">
      <x:c r="A2" s="1" t="str">
        <x:v>Kontrola výsledků a scénáře</x:v>
      </x:c>
    </x:row>
    <x:row r="5" ht="42" customHeight="1">
      <x:c r="A5" s="14" t="str">
        <x:v>Kontrola</x:v>
      </x:c>
      <x:c r="B5" s="14" t="str">
        <x:v>Očekávaný výsledek / interpretace</x:v>
      </x:c>
    </x:row>
    <x:row r="6" ht="42" customHeight="1">
      <x:c r="A6" s="15" t="str">
        <x:v>Pokrytí</x:v>
      </x:c>
      <x:c r="B6" s="31" t="str">
        <x:v>3 směny mají mezeru: S05 pokladna 4 h, S10 gastro 8 h, S13 vedoucí 4 h. Součet níže.</x:v>
      </x:c>
    </x:row>
    <x:row r="7" ht="42" customHeight="1">
      <x:c r="A7" s="15" t="str">
        <x:v>Mezera hodin</x:v>
      </x:c>
      <x:c r="B7" s="31" t="n">
        <x:f>SUM('Směny'!K6:K47)</x:f>
        <x:v>16</x:v>
      </x:c>
    </x:row>
    <x:row r="8" ht="42" customHeight="1">
      <x:c r="A8" s="15" t="str">
        <x:v>Obchod plán Kč</x:v>
      </x:c>
      <x:c r="B8" s="31" t="n">
        <x:f>SUM('Obchod'!D6:D19)</x:f>
        <x:v>296800</x:v>
      </x:c>
    </x:row>
    <x:row r="9" ht="42" customHeight="1">
      <x:c r="A9" s="15" t="str">
        <x:v>Obchod skutečnost Kč</x:v>
      </x:c>
      <x:c r="B9" s="31" t="n">
        <x:f>SUM('Obchod'!E6:E19)</x:f>
        <x:v>289000</x:v>
      </x:c>
    </x:row>
    <x:row r="10" ht="42" customHeight="1">
      <x:c r="A10" s="15" t="str">
        <x:v>Odchylka Kč</x:v>
      </x:c>
      <x:c r="B10" s="31" t="n">
        <x:f>B9-B8</x:f>
        <x:v>-7800</x:v>
      </x:c>
    </x:row>
    <x:row r="11" ht="42" customHeight="1">
      <x:c r="A11" s="15" t="str">
        <x:v>Odchylka %</x:v>
      </x:c>
      <x:c r="B11" s="34" t="n">
        <x:f>B10/B8</x:f>
        <x:v>-0.02628032345013477</x:v>
      </x:c>
    </x:row>
    <x:row r="12" ht="42" customHeight="1">
      <x:c r="A12" s="15" t="str">
        <x:v>Čekání vážené min</x:v>
      </x:c>
      <x:c r="B12" s="35" t="n">
        <x:f>SUMPRODUCT('Obchod'!I6:I19,'Obchod'!J6:J19)/SUM('Obchod'!I6:I19)</x:f>
        <x:v>3.04029468289558</x:v>
      </x:c>
    </x:row>
    <x:row r="13" ht="42" customHeight="1">
      <x:c r="A13" s="15" t="str">
        <x:v>Kritická směna</x:v>
      </x:c>
      <x:c r="B13" s="31" t="str">
        <x:v>S10: obchod −6 000 Kč, čekání 7,4 min. Události U02 a U03; příčinu nelze izolovat.</x:v>
      </x:c>
    </x:row>
    <x:row r="14" ht="42" customHeight="1">
      <x:c r="A14" s="15" t="str">
        <x:v>Chybějící údaj</x:v>
      </x:c>
      <x:c r="B14" s="31" t="str">
        <x:v>S12 reklamace: neznámé. Součet zapsaných reklamací není úplný počet za týden.</x:v>
      </x:c>
    </x:row>
    <x:row r="15" ht="42" customHeight="1">
      <x:c r="A15" s="15" t="str">
        <x:v>Vazba dat</x:v>
      </x:c>
      <x:c r="B15" s="31" t="str">
        <x:v>Spojujte přes ID směny; Směny má 3 role na ID. Neopakujte obchodní tržby za každou roli.</x:v>
      </x:c>
    </x:row>
    <x:row r="16" ht="42" customHeight="1">
      <x:c r="A16" s="15" t="str">
        <x:v>Scénář</x:v>
      </x:c>
      <x:c r="B16" s="31" t="str">
        <x:v>Směny H19: změna z 1,5 na 2 odstraní mezeru S05. Celková mezera klesne z 16 na 12 h.</x:v>
      </x:c>
    </x:row>
    <x:row r="17" ht="42" customHeight="1">
      <x:c r="A17" s="15" t="str">
        <x:v>Kontrola závěrů</x:v>
      </x:c>
      <x:c r="B17" s="31" t="str">
        <x:v>Nezaměňte korelaci s příčinou; nevypočítejte marži ani právní soulad bez vstupů.</x:v>
      </x:c>
    </x:row>
  </x:sheetData>
  <x:pageMargins left="0.7" right="0.7" top="0.75" bottom="0.75" header="0.3" footer="0.3"/>
</x:worksheet>
</file>